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5200" windowHeight="11415" tabRatio="824" activeTab="1"/>
  </bookViews>
  <sheets>
    <sheet name="Preise" sheetId="1" r:id="rId1"/>
    <sheet name="Summe" sheetId="2" r:id="rId2"/>
    <sheet name="WRV Donauhort" sheetId="3" r:id="rId3"/>
    <sheet name="KRV ALEMANNIA" sheetId="4" r:id="rId4"/>
    <sheet name="WRC PIRAT" sheetId="5" r:id="rId5"/>
    <sheet name="RV NORMANNEN" sheetId="6" r:id="rId6"/>
    <sheet name="URV PÖCHLARN" sheetId="7" r:id="rId7"/>
    <sheet name="WSW DÜRNSTEIN" sheetId="8" r:id="rId8"/>
    <sheet name="STEINER RC" sheetId="9" r:id="rId9"/>
    <sheet name="1. WRC LIA" sheetId="10" r:id="rId10"/>
    <sheet name="WRV ELLIDA" sheetId="11" r:id="rId11"/>
    <sheet name="URV WALLSEE" sheetId="12" r:id="rId12"/>
    <sheet name="RU MELK" sheetId="13" r:id="rId13"/>
    <sheet name="RV ISTER LINZ" sheetId="14" r:id="rId14"/>
    <sheet name="RV STAW" sheetId="15" r:id="rId15"/>
    <sheet name="WRK ARGONAUTEN" sheetId="16" r:id="rId16"/>
    <sheet name="TULLNER RV" sheetId="17" r:id="rId17"/>
    <sheet name="RV WIKING LINZ" sheetId="18" r:id="rId18"/>
    <sheet name="WRV AUSTRIA" sheetId="19" r:id="rId19"/>
    <sheet name="RV NIBELUNGEN" sheetId="20" r:id="rId20"/>
    <sheet name="WRC DONAUBUND" sheetId="21" r:id="rId21"/>
  </sheets>
  <definedNames/>
  <calcPr fullCalcOnLoad="1"/>
</workbook>
</file>

<file path=xl/sharedStrings.xml><?xml version="1.0" encoding="utf-8"?>
<sst xmlns="http://schemas.openxmlformats.org/spreadsheetml/2006/main" count="280" uniqueCount="72">
  <si>
    <t>WSW DÜRNSTEIN</t>
  </si>
  <si>
    <t>KRV ALEMANNIA</t>
  </si>
  <si>
    <t>WRC PIRAT</t>
  </si>
  <si>
    <t>WRV DONAUHORT</t>
  </si>
  <si>
    <t>STEINER RC</t>
  </si>
  <si>
    <t>1. WRC LIA</t>
  </si>
  <si>
    <t>WRK ARGONAUTEN</t>
  </si>
  <si>
    <t>RV NIBELUNGEN</t>
  </si>
  <si>
    <t>RU MELK</t>
  </si>
  <si>
    <t>TULLNER RV</t>
  </si>
  <si>
    <t>URV WALLSEE</t>
  </si>
  <si>
    <t>URV PÖCHLARN</t>
  </si>
  <si>
    <t>RV NORMANNEN</t>
  </si>
  <si>
    <t>RV STAW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</si>
  <si>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</si>
  <si>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</si>
  <si>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</si>
  <si>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</si>
  <si>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</si>
  <si>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</si>
  <si>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</si>
  <si>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</si>
  <si>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</si>
  <si>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</si>
  <si>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</si>
  <si>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</si>
  <si>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</si>
  <si>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</si>
  <si>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</si>
  <si>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</si>
  <si>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</si>
  <si>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</si>
  <si>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</si>
  <si>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</si>
  <si>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</si>
  <si>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</si>
  <si>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Teiln.</t>
  </si>
  <si>
    <t>Gesamtpunkte/Teilnehmer</t>
  </si>
  <si>
    <t>Punkte</t>
  </si>
  <si>
    <t>RV WIKING LINZ</t>
  </si>
  <si>
    <t>23.</t>
  </si>
  <si>
    <t>RV ISTER LINZ</t>
  </si>
  <si>
    <t>WRV AUSTRIA</t>
  </si>
  <si>
    <t>WRV ELLIDA</t>
  </si>
  <si>
    <t>WRC DONAUBUND</t>
  </si>
  <si>
    <t>Boot Nr.</t>
  </si>
  <si>
    <t>Ruderer</t>
  </si>
  <si>
    <t>von</t>
  </si>
  <si>
    <t>nach</t>
  </si>
  <si>
    <t>Punkte Rudern</t>
  </si>
  <si>
    <t>Punkte Extra</t>
  </si>
  <si>
    <t>Gesamt</t>
  </si>
  <si>
    <t>Pkte/Ruderer</t>
  </si>
  <si>
    <t>Älteste Teilnehmerin:</t>
  </si>
  <si>
    <t>Ältester Teilnehmer:</t>
  </si>
  <si>
    <t>Jüngste Teilnehmerin:</t>
  </si>
  <si>
    <t>Jüngster Teilnehmer:</t>
  </si>
  <si>
    <t>Weiteste Fahrt:</t>
  </si>
  <si>
    <t>Verein mit den meisten Teilnehmern:</t>
  </si>
  <si>
    <t>Hemma Fuchs</t>
  </si>
  <si>
    <t>Jg. 1939</t>
  </si>
  <si>
    <t>Herbert Garn</t>
  </si>
  <si>
    <t>Jg. 1929</t>
  </si>
  <si>
    <t>Agnes Widy</t>
  </si>
  <si>
    <t>Jg 2005</t>
  </si>
  <si>
    <t>Stefan Schmiedl</t>
  </si>
  <si>
    <t>Jg 2001</t>
  </si>
  <si>
    <t>Donauhort</t>
  </si>
  <si>
    <t>230 Pkte</t>
  </si>
  <si>
    <t>Udo Elsner, Richard Sellinger, Rita Popp, Wolfgang Bauer</t>
  </si>
  <si>
    <t>Alemannia</t>
  </si>
  <si>
    <t>Pirat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</si>
</sst>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22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 tint="-0.04997999966144562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42" fillId="0" borderId="28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6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J9" sqref="J9"/>
    </sheetView>
  </sheetViews>
  <sheetFormatPr defaultColWidth="11.00390625" defaultRowHeight="12"/>
  <cols>
    <col min="3" max="3" width="9.75390625" style="0" customWidth="1"/>
    <col min="4" max="4" width="14.25390625" style="0" customWidth="1"/>
  </cols>
  <sheetData>
    <row r="2" spans="1:6" ht="12">
      <c r="A2" t="s">
        <v>53</v>
      </c>
      <c r="D2" t="s">
        <v>59</v>
      </c>
      <c r="E2" t="s">
        <v>60</v>
      </c>
      <c r="F2" t="s">
        <v>70</v>
      </c>
    </row>
    <row r="4" spans="1:6" ht="12">
      <c r="A4" t="s">
        <v>54</v>
      </c>
      <c r="D4" t="s">
        <v>61</v>
      </c>
      <c r="E4" t="s">
        <v>62</v>
      </c>
      <c r="F4" t="s">
        <v>71</v>
      </c>
    </row>
    <row r="6" spans="1:6" ht="12">
      <c r="A6" t="s">
        <v>55</v>
      </c>
      <c r="D6" t="s">
        <v>63</v>
      </c>
      <c r="E6" t="s">
        <v>64</v>
      </c>
      <c r="F6" t="s">
        <v>70</v>
      </c>
    </row>
    <row r="8" spans="1:6" ht="12">
      <c r="A8" t="s">
        <v>56</v>
      </c>
      <c r="D8" t="s">
        <v>65</v>
      </c>
      <c r="E8" t="s">
        <v>66</v>
      </c>
      <c r="F8" t="s">
        <v>70</v>
      </c>
    </row>
    <row r="10" spans="1:6" ht="12">
      <c r="A10" t="s">
        <v>57</v>
      </c>
      <c r="D10" t="s">
        <v>67</v>
      </c>
      <c r="E10" t="s">
        <v>68</v>
      </c>
      <c r="F10" t="s">
        <v>69</v>
      </c>
    </row>
    <row r="12" spans="1:5" ht="12">
      <c r="A12" t="s">
        <v>58</v>
      </c>
      <c r="D12" t="s">
        <v>70</v>
      </c>
      <c r="E12">
        <v>41</v>
      </c>
    </row>
    <row r="13" spans="4:5" ht="12">
      <c r="D13" t="s">
        <v>67</v>
      </c>
      <c r="E13">
        <v>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6" sqref="O2:O6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2" sqref="O2:O6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3" sqref="O3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2064</v>
      </c>
      <c r="C2" s="45">
        <v>2069</v>
      </c>
      <c r="D2" s="47">
        <f>IF(C2&gt;0,B2-C2,0)</f>
        <v>-5</v>
      </c>
      <c r="E2" s="45">
        <v>2043</v>
      </c>
      <c r="F2" s="47">
        <f>IF(E2&gt;0,C2-E2,0)</f>
        <v>26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3</v>
      </c>
      <c r="P2" s="44">
        <f>(IF(D2&lt;0,D2*-3,D2*2)+IF(F2&lt;0,F2*-3,F2*2)+IF(H2&lt;0,H2*-3,H2*2)+IF(J2&lt;0,J2*-3,J2*2)+IF(L2&lt;0,L2*-3,L2*2)+IF(N2&lt;0,N2*-3,N2*2))*O2</f>
        <v>201</v>
      </c>
      <c r="Q2" s="28">
        <f>IF(O2&gt;0,P2/O2,0)</f>
        <v>67</v>
      </c>
    </row>
    <row r="3" spans="1:17" ht="12">
      <c r="A3" s="28">
        <v>2</v>
      </c>
      <c r="B3" s="45">
        <v>2064</v>
      </c>
      <c r="C3" s="45">
        <v>2069</v>
      </c>
      <c r="D3" s="47">
        <f aca="true" t="shared" si="0" ref="D3:D12">IF(C3&gt;0,B3-C3,0)</f>
        <v>-5</v>
      </c>
      <c r="E3" s="45">
        <v>2043</v>
      </c>
      <c r="F3" s="47">
        <f aca="true" t="shared" si="1" ref="F3:F12">IF(E3&gt;0,C3-E3,0)</f>
        <v>26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5</v>
      </c>
      <c r="P3" s="44">
        <f>(IF(D3&lt;0,D3*-3,D3*2)+IF(F3&lt;0,F3*-3,F3*2)+IF(H3&lt;0,H3*-3,H3*2)+IF(J3&lt;0,J3*-3,J3*2)+IF(L3&lt;0,L3*-3,L3*2)+IF(N3&lt;0,N3*-3,N3*2))*O3</f>
        <v>335</v>
      </c>
      <c r="Q3" s="28">
        <f aca="true" t="shared" si="6" ref="Q3:Q12">IF(O3&gt;0,P3/O3,0)</f>
        <v>67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K4" sqref="K4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1975</v>
      </c>
      <c r="C2" s="45">
        <v>1943</v>
      </c>
      <c r="D2" s="47">
        <f>IF(C2&gt;0,B2-C2,0)</f>
        <v>32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4</v>
      </c>
      <c r="P2" s="44">
        <f>(IF(D2&lt;0,D2*-3,D2*2)+IF(F2&lt;0,F2*-3,F2*2)+IF(H2&lt;0,H2*-3,H2*2)+IF(J2&lt;0,J2*-3,J2*2)+IF(L2&lt;0,L2*-3,L2*2)+IF(N2&lt;0,N2*-3,N2*2))*O2</f>
        <v>256</v>
      </c>
      <c r="Q2" s="28">
        <f>IF(O2&gt;0,P2/O2,0)</f>
        <v>64</v>
      </c>
    </row>
    <row r="3" spans="1:17" ht="12">
      <c r="A3" s="28">
        <v>2</v>
      </c>
      <c r="B3" s="45">
        <v>1975</v>
      </c>
      <c r="C3" s="45">
        <v>1942</v>
      </c>
      <c r="D3" s="47">
        <f aca="true" t="shared" si="0" ref="D3:D12">IF(C3&gt;0,B3-C3,0)</f>
        <v>33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3</v>
      </c>
      <c r="P3" s="44">
        <f>(IF(D3&lt;0,D3*-3,D3*2)+IF(F3&lt;0,F3*-3,F3*2)+IF(H3&lt;0,H3*-3,H3*2)+IF(J3&lt;0,J3*-3,J3*2)+IF(L3&lt;0,L3*-3,L3*2)+IF(N3&lt;0,N3*-3,N3*2))*O3</f>
        <v>198</v>
      </c>
      <c r="Q3" s="28">
        <f aca="true" t="shared" si="6" ref="Q3:Q12">IF(O3&gt;0,P3/O3,0)</f>
        <v>66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F1">
      <selection activeCell="U29" sqref="U29"/>
    </sheetView>
  </sheetViews>
  <sheetFormatPr defaultColWidth="11.00390625" defaultRowHeight="12"/>
  <cols>
    <col min="1" max="1" width="4.75390625" style="0" customWidth="1"/>
    <col min="2" max="2" width="20.75390625" style="0" customWidth="1"/>
    <col min="3" max="3" width="5.75390625" style="0" customWidth="1"/>
    <col min="4" max="4" width="3.375" style="0" customWidth="1"/>
    <col min="5" max="5" width="5.75390625" style="0" customWidth="1"/>
    <col min="6" max="6" width="2.75390625" style="0" customWidth="1"/>
    <col min="7" max="7" width="5.75390625" style="0" customWidth="1"/>
    <col min="8" max="8" width="2.75390625" style="0" customWidth="1"/>
    <col min="9" max="9" width="5.75390625" style="0" customWidth="1"/>
    <col min="10" max="10" width="2.75390625" style="0" customWidth="1"/>
    <col min="11" max="11" width="5.75390625" style="0" customWidth="1"/>
    <col min="12" max="12" width="2.75390625" style="0" customWidth="1"/>
    <col min="13" max="13" width="5.75390625" style="0" customWidth="1"/>
    <col min="14" max="14" width="2.75390625" style="0" customWidth="1"/>
    <col min="15" max="15" width="5.75390625" style="0" customWidth="1"/>
    <col min="16" max="16" width="2.75390625" style="0" customWidth="1"/>
    <col min="17" max="17" width="5.75390625" style="0" customWidth="1"/>
    <col min="18" max="18" width="2.75390625" style="0" customWidth="1"/>
    <col min="19" max="19" width="5.75390625" style="0" customWidth="1"/>
    <col min="20" max="20" width="2.75390625" style="0" customWidth="1"/>
    <col min="21" max="21" width="5.75390625" style="0" customWidth="1"/>
    <col min="22" max="22" width="3.375" style="0" bestFit="1" customWidth="1"/>
    <col min="23" max="23" width="5.75390625" style="0" customWidth="1"/>
    <col min="24" max="24" width="3.375" style="0" bestFit="1" customWidth="1"/>
    <col min="25" max="25" width="14.625" style="0" customWidth="1"/>
    <col min="26" max="26" width="6.75390625" style="0" customWidth="1"/>
    <col min="27" max="27" width="12.625" style="0" customWidth="1"/>
    <col min="28" max="28" width="11.00390625" style="0" customWidth="1"/>
  </cols>
  <sheetData>
    <row r="1" spans="1:2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ht="15" customHeight="1" thickBot="1">
      <c r="A2" s="3"/>
      <c r="B2" s="3" t="s">
        <v>45</v>
      </c>
      <c r="C2" s="5">
        <v>1</v>
      </c>
      <c r="D2" s="5"/>
      <c r="E2" s="5">
        <v>2</v>
      </c>
      <c r="F2" s="5"/>
      <c r="G2" s="5">
        <v>3</v>
      </c>
      <c r="H2" s="5"/>
      <c r="I2" s="5">
        <v>4</v>
      </c>
      <c r="J2" s="5"/>
      <c r="K2" s="5">
        <v>5</v>
      </c>
      <c r="L2" s="5"/>
      <c r="M2" s="5">
        <v>6</v>
      </c>
      <c r="N2" s="5"/>
      <c r="O2" s="5">
        <v>7</v>
      </c>
      <c r="P2" s="5"/>
      <c r="Q2" s="5">
        <v>8</v>
      </c>
      <c r="R2" s="5"/>
      <c r="S2" s="5">
        <v>9</v>
      </c>
      <c r="T2" s="5"/>
      <c r="U2" s="5">
        <v>10</v>
      </c>
      <c r="V2" s="5"/>
      <c r="W2" s="5">
        <v>11</v>
      </c>
      <c r="X2" s="5"/>
      <c r="Y2" s="7" t="s">
        <v>49</v>
      </c>
      <c r="Z2" s="8" t="s">
        <v>36</v>
      </c>
      <c r="AA2" s="7" t="s">
        <v>50</v>
      </c>
      <c r="AB2" s="30" t="s">
        <v>51</v>
      </c>
    </row>
    <row r="3" spans="1:28" ht="15" customHeight="1" thickBot="1">
      <c r="A3" s="11" t="s">
        <v>14</v>
      </c>
      <c r="B3" s="13" t="s">
        <v>0</v>
      </c>
      <c r="C3" s="17">
        <f>'WSW DÜRNSTEIN'!P2</f>
        <v>0</v>
      </c>
      <c r="D3" s="18">
        <f>'WSW DÜRNSTEIN'!O2</f>
        <v>0</v>
      </c>
      <c r="E3" s="17">
        <f>'WSW DÜRNSTEIN'!P3</f>
        <v>0</v>
      </c>
      <c r="F3" s="18">
        <f>'WSW DÜRNSTEIN'!O3</f>
        <v>0</v>
      </c>
      <c r="G3" s="17">
        <f>'WSW DÜRNSTEIN'!P4</f>
        <v>0</v>
      </c>
      <c r="H3" s="18">
        <f>'WSW DÜRNSTEIN'!O4</f>
        <v>0</v>
      </c>
      <c r="I3" s="17">
        <f>'WSW DÜRNSTEIN'!P5</f>
        <v>0</v>
      </c>
      <c r="J3" s="18">
        <f>'WSW DÜRNSTEIN'!O5</f>
        <v>0</v>
      </c>
      <c r="K3" s="17">
        <f>'WSW DÜRNSTEIN'!P6</f>
        <v>0</v>
      </c>
      <c r="L3" s="18">
        <f>'WSW DÜRNSTEIN'!O6</f>
        <v>0</v>
      </c>
      <c r="M3" s="17">
        <f>'WSW DÜRNSTEIN'!P7</f>
        <v>0</v>
      </c>
      <c r="N3" s="18">
        <f>'WSW DÜRNSTEIN'!O7</f>
        <v>0</v>
      </c>
      <c r="O3" s="17">
        <f>'WSW DÜRNSTEIN'!P8</f>
        <v>0</v>
      </c>
      <c r="P3" s="18">
        <f>'WSW DÜRNSTEIN'!O8</f>
        <v>0</v>
      </c>
      <c r="Q3" s="17">
        <f>'WSW DÜRNSTEIN'!P9</f>
        <v>0</v>
      </c>
      <c r="R3" s="18">
        <f>'WSW DÜRNSTEIN'!O9</f>
        <v>0</v>
      </c>
      <c r="S3" s="17">
        <f>'WSW DÜRNSTEIN'!P10</f>
        <v>0</v>
      </c>
      <c r="T3" s="18">
        <f>'WSW DÜRNSTEIN'!O10</f>
        <v>0</v>
      </c>
      <c r="U3" s="17">
        <f>'WSW DÜRNSTEIN'!P11</f>
        <v>0</v>
      </c>
      <c r="V3" s="18">
        <f>'WSW DÜRNSTEIN'!O11</f>
        <v>0</v>
      </c>
      <c r="W3" s="19">
        <f>'WSW DÜRNSTEIN'!P12</f>
        <v>0</v>
      </c>
      <c r="X3" s="20">
        <f>'WSW DÜRNSTEIN'!O12</f>
        <v>0</v>
      </c>
      <c r="Y3" s="9">
        <f aca="true" t="shared" si="0" ref="Y3:Y25">SUM(C3+E3+G3+I3+K3+M3+O3+Q3+S3+U3+W3)</f>
        <v>0</v>
      </c>
      <c r="Z3" s="32">
        <f aca="true" t="shared" si="1" ref="Z3:Z25">SUM(D3+F3+H3+J3+L3+N3+P3+R3+T3+V3+X3)</f>
        <v>0</v>
      </c>
      <c r="AA3" s="35"/>
      <c r="AB3" s="36">
        <f aca="true" t="shared" si="2" ref="AB3:AB25">Y3+AA3</f>
        <v>0</v>
      </c>
    </row>
    <row r="4" spans="1:28" ht="15" customHeight="1" thickBot="1">
      <c r="A4" s="11" t="s">
        <v>15</v>
      </c>
      <c r="B4" s="14" t="s">
        <v>5</v>
      </c>
      <c r="C4" s="17">
        <f>'1. WRC LIA'!P2</f>
        <v>0</v>
      </c>
      <c r="D4" s="18">
        <f>'1. WRC LIA'!O2</f>
        <v>0</v>
      </c>
      <c r="E4" s="17">
        <f>'1. WRC LIA'!P3</f>
        <v>0</v>
      </c>
      <c r="F4" s="18">
        <f>'1. WRC LIA'!O3</f>
        <v>0</v>
      </c>
      <c r="G4" s="17">
        <f>'1. WRC LIA'!P4</f>
        <v>0</v>
      </c>
      <c r="H4" s="18">
        <f>'1. WRC LIA'!O4</f>
        <v>0</v>
      </c>
      <c r="I4" s="17">
        <f>'1. WRC LIA'!P5</f>
        <v>0</v>
      </c>
      <c r="J4" s="18">
        <f>'1. WRC LIA'!O5</f>
        <v>0</v>
      </c>
      <c r="K4" s="17">
        <f>'1. WRC LIA'!P6</f>
        <v>0</v>
      </c>
      <c r="L4" s="18">
        <f>'1. WRC LIA'!O6</f>
        <v>0</v>
      </c>
      <c r="M4" s="17"/>
      <c r="N4" s="18"/>
      <c r="O4" s="17"/>
      <c r="P4" s="18"/>
      <c r="Q4" s="17"/>
      <c r="R4" s="18"/>
      <c r="S4" s="17"/>
      <c r="T4" s="18"/>
      <c r="U4" s="17"/>
      <c r="V4" s="18"/>
      <c r="W4" s="19"/>
      <c r="X4" s="20"/>
      <c r="Y4" s="10">
        <f t="shared" si="0"/>
        <v>0</v>
      </c>
      <c r="Z4" s="33">
        <f t="shared" si="1"/>
        <v>0</v>
      </c>
      <c r="AA4" s="37"/>
      <c r="AB4" s="38">
        <f t="shared" si="2"/>
        <v>0</v>
      </c>
    </row>
    <row r="5" spans="1:28" ht="15" customHeight="1">
      <c r="A5" s="11" t="s">
        <v>16</v>
      </c>
      <c r="B5" s="15" t="s">
        <v>43</v>
      </c>
      <c r="C5" s="17">
        <f>'WRV ELLIDA'!P2</f>
        <v>0</v>
      </c>
      <c r="D5" s="18">
        <f>'WRV ELLIDA'!O2</f>
        <v>0</v>
      </c>
      <c r="E5" s="21">
        <f>'WRV ELLIDA'!P3</f>
        <v>0</v>
      </c>
      <c r="F5" s="22">
        <f>'WRV ELLIDA'!O3</f>
        <v>0</v>
      </c>
      <c r="G5" s="21">
        <f>'WRV ELLIDA'!P4</f>
        <v>0</v>
      </c>
      <c r="H5" s="22">
        <f>'WRV ELLIDA'!O4</f>
        <v>0</v>
      </c>
      <c r="I5" s="21">
        <f>'WRV ELLIDA'!P5</f>
        <v>0</v>
      </c>
      <c r="J5" s="22">
        <f>'WRV ELLIDA'!O5</f>
        <v>0</v>
      </c>
      <c r="K5" s="21">
        <f>'WRV ELLIDA'!P6</f>
        <v>0</v>
      </c>
      <c r="L5" s="22">
        <f>'WRV ELLIDA'!O6</f>
        <v>0</v>
      </c>
      <c r="M5" s="21"/>
      <c r="N5" s="22"/>
      <c r="O5" s="21"/>
      <c r="P5" s="22"/>
      <c r="Q5" s="21"/>
      <c r="R5" s="22"/>
      <c r="S5" s="21"/>
      <c r="T5" s="22"/>
      <c r="U5" s="21"/>
      <c r="V5" s="22"/>
      <c r="W5" s="23"/>
      <c r="X5" s="24"/>
      <c r="Y5" s="10">
        <f t="shared" si="0"/>
        <v>0</v>
      </c>
      <c r="Z5" s="33">
        <f t="shared" si="1"/>
        <v>0</v>
      </c>
      <c r="AA5" s="37"/>
      <c r="AB5" s="38">
        <f t="shared" si="2"/>
        <v>0</v>
      </c>
    </row>
    <row r="6" spans="1:28" ht="15" customHeight="1">
      <c r="A6" s="11" t="s">
        <v>17</v>
      </c>
      <c r="B6" s="15" t="s">
        <v>10</v>
      </c>
      <c r="C6" s="21">
        <f>'URV WALLSEE'!P2</f>
        <v>0</v>
      </c>
      <c r="D6" s="22">
        <f>'URV WALLSEE'!Q2</f>
        <v>0</v>
      </c>
      <c r="E6" s="21">
        <f>'URV WALLSEE'!P3</f>
        <v>0</v>
      </c>
      <c r="F6" s="22">
        <f>'URV WALLSEE'!O3</f>
        <v>0</v>
      </c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3"/>
      <c r="X6" s="24"/>
      <c r="Y6" s="10">
        <f t="shared" si="0"/>
        <v>0</v>
      </c>
      <c r="Z6" s="33">
        <f t="shared" si="1"/>
        <v>0</v>
      </c>
      <c r="AA6" s="37"/>
      <c r="AB6" s="38">
        <f t="shared" si="2"/>
        <v>0</v>
      </c>
    </row>
    <row r="7" spans="1:28" ht="15" customHeight="1">
      <c r="A7" s="11" t="s">
        <v>18</v>
      </c>
      <c r="B7" s="15" t="s">
        <v>8</v>
      </c>
      <c r="C7" s="21">
        <f>'RU MELK'!P2</f>
        <v>0</v>
      </c>
      <c r="D7" s="22">
        <f>'RU MELK'!Q2</f>
        <v>0</v>
      </c>
      <c r="E7" s="21">
        <f>'RU MELK'!P3</f>
        <v>0</v>
      </c>
      <c r="F7" s="22">
        <f>'RU MELK'!O3</f>
        <v>0</v>
      </c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3"/>
      <c r="X7" s="24"/>
      <c r="Y7" s="10">
        <f t="shared" si="0"/>
        <v>0</v>
      </c>
      <c r="Z7" s="33">
        <f t="shared" si="1"/>
        <v>0</v>
      </c>
      <c r="AA7" s="37"/>
      <c r="AB7" s="38">
        <f t="shared" si="2"/>
        <v>0</v>
      </c>
    </row>
    <row r="8" spans="1:28" ht="15" customHeight="1">
      <c r="A8" s="11" t="s">
        <v>19</v>
      </c>
      <c r="B8" s="15" t="s">
        <v>41</v>
      </c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3"/>
      <c r="X8" s="24"/>
      <c r="Y8" s="10">
        <f t="shared" si="0"/>
        <v>0</v>
      </c>
      <c r="Z8" s="33">
        <f t="shared" si="1"/>
        <v>0</v>
      </c>
      <c r="AA8" s="37"/>
      <c r="AB8" s="38">
        <f t="shared" si="2"/>
        <v>0</v>
      </c>
    </row>
    <row r="9" spans="1:28" ht="15" customHeight="1">
      <c r="A9" s="11" t="s">
        <v>20</v>
      </c>
      <c r="B9" s="15" t="s">
        <v>13</v>
      </c>
      <c r="C9" s="21">
        <f>'RV STAW'!P2</f>
        <v>0</v>
      </c>
      <c r="D9" s="22"/>
      <c r="E9" s="21">
        <f>'RV STAW'!P3</f>
        <v>0</v>
      </c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1"/>
      <c r="V9" s="22"/>
      <c r="W9" s="23"/>
      <c r="X9" s="24"/>
      <c r="Y9" s="10">
        <f t="shared" si="0"/>
        <v>0</v>
      </c>
      <c r="Z9" s="33">
        <f t="shared" si="1"/>
        <v>0</v>
      </c>
      <c r="AA9" s="37"/>
      <c r="AB9" s="38">
        <f t="shared" si="2"/>
        <v>0</v>
      </c>
    </row>
    <row r="10" spans="1:28" ht="15" customHeight="1">
      <c r="A10" s="11" t="s">
        <v>21</v>
      </c>
      <c r="B10" s="15" t="s">
        <v>39</v>
      </c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3"/>
      <c r="X10" s="24"/>
      <c r="Y10" s="10">
        <f t="shared" si="0"/>
        <v>0</v>
      </c>
      <c r="Z10" s="33">
        <f t="shared" si="1"/>
        <v>0</v>
      </c>
      <c r="AA10" s="37"/>
      <c r="AB10" s="38">
        <f t="shared" si="2"/>
        <v>0</v>
      </c>
    </row>
    <row r="11" spans="1:28" ht="15" customHeight="1">
      <c r="A11" s="11" t="s">
        <v>22</v>
      </c>
      <c r="B11" s="15" t="s">
        <v>42</v>
      </c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3"/>
      <c r="X11" s="24"/>
      <c r="Y11" s="10">
        <f t="shared" si="0"/>
        <v>0</v>
      </c>
      <c r="Z11" s="33">
        <f t="shared" si="1"/>
        <v>0</v>
      </c>
      <c r="AA11" s="37"/>
      <c r="AB11" s="38">
        <f t="shared" si="2"/>
        <v>0</v>
      </c>
    </row>
    <row r="12" spans="1:28" ht="15" customHeight="1">
      <c r="A12" s="11" t="s">
        <v>23</v>
      </c>
      <c r="B12" s="15" t="s">
        <v>7</v>
      </c>
      <c r="C12" s="21">
        <f>'RV NIBELUNGEN'!P2</f>
        <v>0</v>
      </c>
      <c r="D12" s="22">
        <f>'RV NIBELUNGEN'!Q2</f>
        <v>0</v>
      </c>
      <c r="E12" s="21"/>
      <c r="F12" s="22"/>
      <c r="G12" s="21"/>
      <c r="H12" s="22"/>
      <c r="I12" s="21"/>
      <c r="J12" s="22"/>
      <c r="K12" s="21"/>
      <c r="L12" s="22"/>
      <c r="M12" s="21"/>
      <c r="N12" s="22"/>
      <c r="O12" s="21"/>
      <c r="P12" s="22"/>
      <c r="Q12" s="21"/>
      <c r="R12" s="22"/>
      <c r="S12" s="21"/>
      <c r="T12" s="22"/>
      <c r="U12" s="21"/>
      <c r="V12" s="22"/>
      <c r="W12" s="23"/>
      <c r="X12" s="24"/>
      <c r="Y12" s="10">
        <f t="shared" si="0"/>
        <v>0</v>
      </c>
      <c r="Z12" s="33">
        <f t="shared" si="1"/>
        <v>0</v>
      </c>
      <c r="AA12" s="37"/>
      <c r="AB12" s="38">
        <f t="shared" si="2"/>
        <v>0</v>
      </c>
    </row>
    <row r="13" spans="1:28" ht="15" customHeight="1">
      <c r="A13" s="11" t="s">
        <v>24</v>
      </c>
      <c r="B13" s="15" t="s">
        <v>44</v>
      </c>
      <c r="C13" s="21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  <c r="U13" s="21"/>
      <c r="V13" s="22"/>
      <c r="W13" s="23"/>
      <c r="X13" s="24"/>
      <c r="Y13" s="10">
        <f t="shared" si="0"/>
        <v>0</v>
      </c>
      <c r="Z13" s="33">
        <f t="shared" si="1"/>
        <v>0</v>
      </c>
      <c r="AA13" s="37"/>
      <c r="AB13" s="38">
        <f t="shared" si="2"/>
        <v>0</v>
      </c>
    </row>
    <row r="14" spans="1:28" ht="15" customHeight="1">
      <c r="A14" s="11" t="s">
        <v>25</v>
      </c>
      <c r="B14" s="48"/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1"/>
      <c r="R14" s="22"/>
      <c r="S14" s="21"/>
      <c r="T14" s="22"/>
      <c r="U14" s="21"/>
      <c r="V14" s="22"/>
      <c r="W14" s="23"/>
      <c r="X14" s="24"/>
      <c r="Y14" s="10">
        <f t="shared" si="0"/>
        <v>0</v>
      </c>
      <c r="Z14" s="33">
        <f t="shared" si="1"/>
        <v>0</v>
      </c>
      <c r="AA14" s="37"/>
      <c r="AB14" s="38">
        <f t="shared" si="2"/>
        <v>0</v>
      </c>
    </row>
    <row r="15" spans="1:28" ht="15" customHeight="1">
      <c r="A15" s="11" t="s">
        <v>26</v>
      </c>
      <c r="B15" s="15"/>
      <c r="C15" s="21"/>
      <c r="D15" s="22"/>
      <c r="E15" s="21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3"/>
      <c r="X15" s="24"/>
      <c r="Y15" s="10">
        <f t="shared" si="0"/>
        <v>0</v>
      </c>
      <c r="Z15" s="33">
        <f t="shared" si="1"/>
        <v>0</v>
      </c>
      <c r="AA15" s="37"/>
      <c r="AB15" s="38">
        <f t="shared" si="2"/>
        <v>0</v>
      </c>
    </row>
    <row r="16" spans="1:28" ht="15" customHeight="1">
      <c r="A16" s="11" t="s">
        <v>27</v>
      </c>
      <c r="B16" s="15"/>
      <c r="C16" s="21"/>
      <c r="D16" s="22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22"/>
      <c r="W16" s="23"/>
      <c r="X16" s="24"/>
      <c r="Y16" s="10">
        <f t="shared" si="0"/>
        <v>0</v>
      </c>
      <c r="Z16" s="33">
        <f t="shared" si="1"/>
        <v>0</v>
      </c>
      <c r="AA16" s="37"/>
      <c r="AB16" s="38">
        <f t="shared" si="2"/>
        <v>0</v>
      </c>
    </row>
    <row r="17" spans="1:28" ht="15" customHeight="1">
      <c r="A17" s="11" t="s">
        <v>28</v>
      </c>
      <c r="B17" s="15"/>
      <c r="C17" s="21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51"/>
      <c r="U17" s="52"/>
      <c r="V17" s="51"/>
      <c r="W17" s="53"/>
      <c r="X17" s="24"/>
      <c r="Y17" s="10">
        <f t="shared" si="0"/>
        <v>0</v>
      </c>
      <c r="Z17" s="33">
        <f t="shared" si="1"/>
        <v>0</v>
      </c>
      <c r="AA17" s="37"/>
      <c r="AB17" s="38">
        <f t="shared" si="2"/>
        <v>0</v>
      </c>
    </row>
    <row r="18" spans="1:28" ht="15" customHeight="1">
      <c r="A18" s="11" t="s">
        <v>29</v>
      </c>
      <c r="B18" s="15" t="s">
        <v>4</v>
      </c>
      <c r="C18" s="21">
        <f>'STEINER RC'!P2</f>
        <v>204</v>
      </c>
      <c r="D18" s="22">
        <f>'STEINER RC'!O2</f>
        <v>1</v>
      </c>
      <c r="E18" s="21">
        <f>'STEINER RC'!P3</f>
        <v>204</v>
      </c>
      <c r="F18" s="22">
        <f>'STEINER RC'!O3</f>
        <v>1</v>
      </c>
      <c r="G18" s="21">
        <f>'STEINER RC'!P4</f>
        <v>0</v>
      </c>
      <c r="H18" s="22">
        <f>'STEINER RC'!O4</f>
        <v>0</v>
      </c>
      <c r="I18" s="21">
        <f>'STEINER RC'!P5</f>
        <v>0</v>
      </c>
      <c r="J18" s="22">
        <f>'STEINER RC'!O5</f>
        <v>0</v>
      </c>
      <c r="K18" s="21">
        <f>'STEINER RC'!P6</f>
        <v>0</v>
      </c>
      <c r="L18" s="22">
        <f>'STEINER RC'!O6</f>
        <v>0</v>
      </c>
      <c r="M18" s="21">
        <f>'STEINER RC'!P7</f>
        <v>0</v>
      </c>
      <c r="N18" s="22">
        <f>'STEINER RC'!O7</f>
        <v>0</v>
      </c>
      <c r="O18" s="21">
        <f>'STEINER RC'!P8</f>
        <v>0</v>
      </c>
      <c r="P18" s="22">
        <f>'STEINER RC'!O8</f>
        <v>0</v>
      </c>
      <c r="Q18" s="21">
        <f>'STEINER RC'!P9</f>
        <v>0</v>
      </c>
      <c r="R18" s="22">
        <f>'STEINER RC'!O9</f>
        <v>0</v>
      </c>
      <c r="S18" s="21"/>
      <c r="T18" s="22"/>
      <c r="U18" s="21"/>
      <c r="V18" s="22"/>
      <c r="W18" s="23"/>
      <c r="X18" s="24"/>
      <c r="Y18" s="10">
        <f t="shared" si="0"/>
        <v>408</v>
      </c>
      <c r="Z18" s="33">
        <f t="shared" si="1"/>
        <v>2</v>
      </c>
      <c r="AA18" s="37"/>
      <c r="AB18" s="38">
        <f t="shared" si="2"/>
        <v>408</v>
      </c>
    </row>
    <row r="19" spans="1:28" ht="15" customHeight="1">
      <c r="A19" s="11" t="s">
        <v>30</v>
      </c>
      <c r="B19" s="15" t="s">
        <v>9</v>
      </c>
      <c r="C19" s="21">
        <f>'TULLNER RV'!P2</f>
        <v>256</v>
      </c>
      <c r="D19" s="22">
        <f>'TULLNER RV'!O2</f>
        <v>4</v>
      </c>
      <c r="E19" s="21">
        <f>'TULLNER RV'!P3</f>
        <v>198</v>
      </c>
      <c r="F19" s="22">
        <f>'TULLNER RV'!O3</f>
        <v>3</v>
      </c>
      <c r="G19" s="21">
        <f>'TULLNER RV'!P4</f>
        <v>0</v>
      </c>
      <c r="H19" s="22">
        <f>'TULLNER RV'!Q4</f>
        <v>0</v>
      </c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21"/>
      <c r="V19" s="22"/>
      <c r="W19" s="23"/>
      <c r="X19" s="24"/>
      <c r="Y19" s="10">
        <f t="shared" si="0"/>
        <v>454</v>
      </c>
      <c r="Z19" s="33">
        <f t="shared" si="1"/>
        <v>7</v>
      </c>
      <c r="AA19" s="37"/>
      <c r="AB19" s="38">
        <f t="shared" si="2"/>
        <v>454</v>
      </c>
    </row>
    <row r="20" spans="1:28" ht="15" customHeight="1">
      <c r="A20" s="11" t="s">
        <v>31</v>
      </c>
      <c r="B20" s="15" t="s">
        <v>6</v>
      </c>
      <c r="C20" s="21">
        <f>'WRK ARGONAUTEN'!P2</f>
        <v>201</v>
      </c>
      <c r="D20" s="22">
        <f>'WRK ARGONAUTEN'!O2</f>
        <v>3</v>
      </c>
      <c r="E20" s="21">
        <f>'WRK ARGONAUTEN'!P3</f>
        <v>335</v>
      </c>
      <c r="F20" s="22">
        <f>'WRK ARGONAUTEN'!O3</f>
        <v>5</v>
      </c>
      <c r="G20" s="21">
        <f>'WRK ARGONAUTEN'!P4</f>
        <v>0</v>
      </c>
      <c r="H20" s="22">
        <f>'WRK ARGONAUTEN'!Q4</f>
        <v>0</v>
      </c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3"/>
      <c r="X20" s="24"/>
      <c r="Y20" s="10">
        <f t="shared" si="0"/>
        <v>536</v>
      </c>
      <c r="Z20" s="33">
        <f t="shared" si="1"/>
        <v>8</v>
      </c>
      <c r="AA20" s="37"/>
      <c r="AB20" s="38">
        <f t="shared" si="2"/>
        <v>536</v>
      </c>
    </row>
    <row r="21" spans="1:28" ht="15" customHeight="1">
      <c r="A21" s="11" t="s">
        <v>32</v>
      </c>
      <c r="B21" s="15" t="s">
        <v>12</v>
      </c>
      <c r="C21" s="21">
        <f>'RV NORMANNEN'!P2</f>
        <v>380</v>
      </c>
      <c r="D21" s="22">
        <f>'RV NORMANNEN'!O2</f>
        <v>4</v>
      </c>
      <c r="E21" s="21">
        <f>'RV NORMANNEN'!P3</f>
        <v>150</v>
      </c>
      <c r="F21" s="22">
        <f>'RV NORMANNEN'!O3</f>
        <v>5</v>
      </c>
      <c r="G21" s="21">
        <f>'RV NORMANNEN'!P4</f>
        <v>270</v>
      </c>
      <c r="H21" s="22">
        <f>'RV NORMANNEN'!O4</f>
        <v>6</v>
      </c>
      <c r="I21" s="21">
        <f>'RV NORMANNEN'!P5</f>
        <v>60</v>
      </c>
      <c r="J21" s="22">
        <f>'RV NORMANNEN'!O5</f>
        <v>4</v>
      </c>
      <c r="K21" s="21">
        <f>'RV NORMANNEN'!P6</f>
        <v>0</v>
      </c>
      <c r="L21" s="22">
        <f>'RV NORMANNEN'!O6</f>
        <v>0</v>
      </c>
      <c r="M21" s="21">
        <f>'RV NORMANNEN'!P7</f>
        <v>0</v>
      </c>
      <c r="N21" s="22">
        <f>'RV NORMANNEN'!O7</f>
        <v>0</v>
      </c>
      <c r="O21" s="21">
        <f>'RV NORMANNEN'!P8</f>
        <v>0</v>
      </c>
      <c r="P21" s="22">
        <f>'RV NORMANNEN'!O8</f>
        <v>0</v>
      </c>
      <c r="Q21" s="21">
        <f>'RV NORMANNEN'!P9</f>
        <v>0</v>
      </c>
      <c r="R21" s="22">
        <f>'RV NORMANNEN'!O9</f>
        <v>0</v>
      </c>
      <c r="S21" s="21">
        <f>'RV NORMANNEN'!P10</f>
        <v>0</v>
      </c>
      <c r="T21" s="22">
        <f>'RV NORMANNEN'!O10</f>
        <v>0</v>
      </c>
      <c r="U21" s="21">
        <f>'RV NORMANNEN'!P11</f>
        <v>0</v>
      </c>
      <c r="V21" s="22">
        <f>'RV NORMANNEN'!O11</f>
        <v>0</v>
      </c>
      <c r="W21" s="23">
        <f>'RV NORMANNEN'!P12</f>
        <v>0</v>
      </c>
      <c r="X21" s="24">
        <f>'RV NORMANNEN'!O12</f>
        <v>0</v>
      </c>
      <c r="Y21" s="10">
        <f t="shared" si="0"/>
        <v>860</v>
      </c>
      <c r="Z21" s="33">
        <f t="shared" si="1"/>
        <v>19</v>
      </c>
      <c r="AA21" s="37"/>
      <c r="AB21" s="38">
        <f t="shared" si="2"/>
        <v>860</v>
      </c>
    </row>
    <row r="22" spans="1:28" ht="15" customHeight="1">
      <c r="A22" s="11" t="s">
        <v>33</v>
      </c>
      <c r="B22" s="49" t="s">
        <v>11</v>
      </c>
      <c r="C22" s="21">
        <f>'URV PÖCHLARN'!P2</f>
        <v>360</v>
      </c>
      <c r="D22" s="22">
        <f>'URV PÖCHLARN'!O2</f>
        <v>5</v>
      </c>
      <c r="E22" s="21">
        <f>'URV PÖCHLARN'!P3</f>
        <v>612</v>
      </c>
      <c r="F22" s="22">
        <f>'URV PÖCHLARN'!O3</f>
        <v>3</v>
      </c>
      <c r="G22" s="21">
        <f>'URV PÖCHLARN'!P4</f>
        <v>0</v>
      </c>
      <c r="H22" s="22">
        <f>'URV PÖCHLARN'!O4</f>
        <v>0</v>
      </c>
      <c r="I22" s="21">
        <f>'URV PÖCHLARN'!P5</f>
        <v>0</v>
      </c>
      <c r="J22" s="22">
        <f>'URV PÖCHLARN'!O5</f>
        <v>0</v>
      </c>
      <c r="K22" s="21">
        <f>'URV PÖCHLARN'!P6</f>
        <v>0</v>
      </c>
      <c r="L22" s="22">
        <f>'URV PÖCHLARN'!O6</f>
        <v>0</v>
      </c>
      <c r="M22" s="21">
        <f>'URV PÖCHLARN'!P7</f>
        <v>0</v>
      </c>
      <c r="N22" s="22">
        <f>'URV PÖCHLARN'!O7</f>
        <v>0</v>
      </c>
      <c r="O22" s="21">
        <f>'URV PÖCHLARN'!P8</f>
        <v>0</v>
      </c>
      <c r="P22" s="22">
        <f>'URV PÖCHLARN'!O8</f>
        <v>0</v>
      </c>
      <c r="Q22" s="21">
        <f>'URV PÖCHLARN'!P9</f>
        <v>0</v>
      </c>
      <c r="R22" s="22">
        <f>'URV PÖCHLARN'!O9</f>
        <v>0</v>
      </c>
      <c r="S22" s="21">
        <f>'URV PÖCHLARN'!P10</f>
        <v>0</v>
      </c>
      <c r="T22" s="22">
        <f>'URV PÖCHLARN'!O10</f>
        <v>0</v>
      </c>
      <c r="U22" s="21">
        <f>'URV PÖCHLARN'!P11</f>
        <v>0</v>
      </c>
      <c r="V22" s="22">
        <f>'URV PÖCHLARN'!O11</f>
        <v>0</v>
      </c>
      <c r="W22" s="23">
        <f>'URV PÖCHLARN'!P12</f>
        <v>0</v>
      </c>
      <c r="X22" s="24">
        <f>'URV PÖCHLARN'!O12</f>
        <v>0</v>
      </c>
      <c r="Y22" s="10">
        <f t="shared" si="0"/>
        <v>972</v>
      </c>
      <c r="Z22" s="33">
        <f t="shared" si="1"/>
        <v>8</v>
      </c>
      <c r="AA22" s="37"/>
      <c r="AB22" s="38">
        <f t="shared" si="2"/>
        <v>972</v>
      </c>
    </row>
    <row r="23" spans="1:28" ht="15" customHeight="1">
      <c r="A23" s="11" t="s">
        <v>34</v>
      </c>
      <c r="B23" s="15" t="s">
        <v>3</v>
      </c>
      <c r="C23" s="21">
        <f>'WRV Donauhort'!P2</f>
        <v>380</v>
      </c>
      <c r="D23" s="22">
        <f>'WRV Donauhort'!O2</f>
        <v>4</v>
      </c>
      <c r="E23" s="21">
        <f>'WRV Donauhort'!P3</f>
        <v>235</v>
      </c>
      <c r="F23" s="22">
        <f>'WRV Donauhort'!O3</f>
        <v>5</v>
      </c>
      <c r="G23" s="21">
        <f>'WRV Donauhort'!P4</f>
        <v>360</v>
      </c>
      <c r="H23" s="22">
        <f>'WRV Donauhort'!O4</f>
        <v>5</v>
      </c>
      <c r="I23" s="21">
        <f>'WRV Donauhort'!P5</f>
        <v>300</v>
      </c>
      <c r="J23" s="22">
        <f>'WRV Donauhort'!O5</f>
        <v>5</v>
      </c>
      <c r="K23" s="21">
        <f>'WRV Donauhort'!P6</f>
        <v>920</v>
      </c>
      <c r="L23" s="22">
        <f>'WRV Donauhort'!O6</f>
        <v>4</v>
      </c>
      <c r="M23" s="21">
        <f>'WRV Donauhort'!P7</f>
        <v>117</v>
      </c>
      <c r="N23" s="22">
        <f>'WRV Donauhort'!O7</f>
        <v>1</v>
      </c>
      <c r="O23" s="21">
        <f>'WRV Donauhort'!P8</f>
        <v>0</v>
      </c>
      <c r="P23" s="22">
        <f>'WRV Donauhort'!O8</f>
        <v>0</v>
      </c>
      <c r="Q23" s="21">
        <f>'WRV Donauhort'!P9</f>
        <v>0</v>
      </c>
      <c r="R23" s="22">
        <f>'WRV Donauhort'!O9</f>
        <v>0</v>
      </c>
      <c r="S23" s="21">
        <f>'WRV Donauhort'!P10</f>
        <v>0</v>
      </c>
      <c r="T23" s="22">
        <f>'WRV Donauhort'!O10</f>
        <v>0</v>
      </c>
      <c r="U23" s="21">
        <f>'WRV Donauhort'!P11</f>
        <v>0</v>
      </c>
      <c r="V23" s="22">
        <f>'WRV Donauhort'!O11</f>
        <v>0</v>
      </c>
      <c r="W23" s="23">
        <f>'WRV Donauhort'!P12</f>
        <v>0</v>
      </c>
      <c r="X23" s="24">
        <f>'WRV Donauhort'!O12</f>
        <v>0</v>
      </c>
      <c r="Y23" s="10">
        <f t="shared" si="0"/>
        <v>2312</v>
      </c>
      <c r="Z23" s="33">
        <f>SUM(D23+F23+H23+J23+L23+N23+P23+R23+T23+V23+X23)</f>
        <v>24</v>
      </c>
      <c r="AA23" s="37"/>
      <c r="AB23" s="38">
        <f t="shared" si="2"/>
        <v>2312</v>
      </c>
    </row>
    <row r="24" spans="1:28" ht="15" customHeight="1">
      <c r="A24" s="11" t="s">
        <v>35</v>
      </c>
      <c r="B24" s="15" t="s">
        <v>1</v>
      </c>
      <c r="C24" s="21">
        <f>'KRV ALEMANNIA'!P2</f>
        <v>400</v>
      </c>
      <c r="D24" s="22">
        <f>'KRV ALEMANNIA'!O2</f>
        <v>5</v>
      </c>
      <c r="E24" s="21">
        <f>'KRV ALEMANNIA'!P3</f>
        <v>300</v>
      </c>
      <c r="F24" s="22">
        <f>'KRV ALEMANNIA'!O3</f>
        <v>5</v>
      </c>
      <c r="G24" s="21">
        <f>'KRV ALEMANNIA'!P4</f>
        <v>120</v>
      </c>
      <c r="H24" s="22">
        <f>'KRV ALEMANNIA'!O4</f>
        <v>4</v>
      </c>
      <c r="I24" s="21">
        <f>'KRV ALEMANNIA'!P5</f>
        <v>260</v>
      </c>
      <c r="J24" s="22">
        <f>'KRV ALEMANNIA'!O5</f>
        <v>4</v>
      </c>
      <c r="K24" s="21">
        <f>'KRV ALEMANNIA'!P6</f>
        <v>400</v>
      </c>
      <c r="L24" s="22">
        <f>'KRV ALEMANNIA'!O6</f>
        <v>5</v>
      </c>
      <c r="M24" s="21">
        <f>'KRV ALEMANNIA'!P7</f>
        <v>150</v>
      </c>
      <c r="N24" s="22">
        <v>2</v>
      </c>
      <c r="O24" s="21">
        <f>'KRV ALEMANNIA'!P8</f>
        <v>10</v>
      </c>
      <c r="P24" s="22">
        <f>'KRV ALEMANNIA'!O8</f>
        <v>2</v>
      </c>
      <c r="Q24" s="21">
        <f>'KRV ALEMANNIA'!P9</f>
        <v>510</v>
      </c>
      <c r="R24" s="22">
        <f>'KRV ALEMANNIA'!O9</f>
        <v>6</v>
      </c>
      <c r="S24" s="21">
        <f>'KRV ALEMANNIA'!P10</f>
        <v>150</v>
      </c>
      <c r="T24" s="22">
        <v>4</v>
      </c>
      <c r="U24" s="21">
        <f>'KRV ALEMANNIA'!P11</f>
        <v>120</v>
      </c>
      <c r="V24" s="22">
        <f>'KRV ALEMANNIA'!O11</f>
        <v>4</v>
      </c>
      <c r="W24" s="23">
        <f>'KRV ALEMANNIA'!P12</f>
        <v>0</v>
      </c>
      <c r="X24" s="24">
        <f>'KRV ALEMANNIA'!O12</f>
        <v>0</v>
      </c>
      <c r="Y24" s="10">
        <f t="shared" si="0"/>
        <v>2420</v>
      </c>
      <c r="Z24" s="33">
        <f>SUM(D24+F24+H24+J24+L24+N24+P24+R24+T24+V24+X24)</f>
        <v>41</v>
      </c>
      <c r="AA24" s="37"/>
      <c r="AB24" s="38">
        <f t="shared" si="2"/>
        <v>2420</v>
      </c>
    </row>
    <row r="25" spans="1:28" ht="15" customHeight="1" thickBot="1">
      <c r="A25" s="12" t="s">
        <v>40</v>
      </c>
      <c r="B25" s="16" t="s">
        <v>2</v>
      </c>
      <c r="C25" s="25">
        <f>'WRC PIRAT'!P2</f>
        <v>184</v>
      </c>
      <c r="D25" s="26">
        <f>'WRC PIRAT'!O2</f>
        <v>4</v>
      </c>
      <c r="E25" s="25">
        <f>'WRC PIRAT'!P3</f>
        <v>612</v>
      </c>
      <c r="F25" s="26">
        <f>'WRC PIRAT'!O3</f>
        <v>3</v>
      </c>
      <c r="G25" s="25">
        <f>'WRC PIRAT'!P4</f>
        <v>1020</v>
      </c>
      <c r="H25" s="26">
        <f>'WRC PIRAT'!O4</f>
        <v>5</v>
      </c>
      <c r="I25" s="25">
        <f>'WRC PIRAT'!P5</f>
        <v>612</v>
      </c>
      <c r="J25" s="26">
        <f>'WRC PIRAT'!O5</f>
        <v>3</v>
      </c>
      <c r="K25" s="25">
        <f>'WRC PIRAT'!P6</f>
        <v>816</v>
      </c>
      <c r="L25" s="26">
        <f>'WRC PIRAT'!O6</f>
        <v>4</v>
      </c>
      <c r="M25" s="25">
        <f>'WRC PIRAT'!P7</f>
        <v>0</v>
      </c>
      <c r="N25" s="26">
        <f>'WRC PIRAT'!O7</f>
        <v>0</v>
      </c>
      <c r="O25" s="25">
        <f>'WRC PIRAT'!P8</f>
        <v>0</v>
      </c>
      <c r="P25" s="26">
        <f>'WRC PIRAT'!O8</f>
        <v>0</v>
      </c>
      <c r="Q25" s="25">
        <f>'WRC PIRAT'!P9</f>
        <v>0</v>
      </c>
      <c r="R25" s="26">
        <f>'WRC PIRAT'!O9</f>
        <v>0</v>
      </c>
      <c r="S25" s="25">
        <f>'WRC PIRAT'!P10</f>
        <v>0</v>
      </c>
      <c r="T25" s="26">
        <f>'WRC PIRAT'!O10</f>
        <v>0</v>
      </c>
      <c r="U25" s="25">
        <f>'WRC PIRAT'!P11</f>
        <v>0</v>
      </c>
      <c r="V25" s="26">
        <f>'WRC PIRAT'!O11</f>
        <v>0</v>
      </c>
      <c r="W25" s="50">
        <f>'WRC PIRAT'!P12</f>
        <v>0</v>
      </c>
      <c r="X25" s="27">
        <f>'WRC PIRAT'!O12</f>
        <v>0</v>
      </c>
      <c r="Y25" s="31">
        <f t="shared" si="0"/>
        <v>3244</v>
      </c>
      <c r="Z25" s="34">
        <f t="shared" si="1"/>
        <v>19</v>
      </c>
      <c r="AA25" s="39"/>
      <c r="AB25" s="40">
        <f t="shared" si="2"/>
        <v>3244</v>
      </c>
    </row>
    <row r="26" spans="1:28" ht="15" customHeight="1" thickBot="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 t="s">
        <v>37</v>
      </c>
      <c r="T26" s="3"/>
      <c r="U26" s="4"/>
      <c r="V26" s="6"/>
      <c r="W26" s="6"/>
      <c r="X26" s="6"/>
      <c r="Y26" s="42"/>
      <c r="Z26" s="41">
        <f>SUM(Z3:Z25)</f>
        <v>128</v>
      </c>
      <c r="AA26" s="29"/>
      <c r="AB26" s="43">
        <f>SUM(Y3:Y25)</f>
        <v>11206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  <headerFooter differentOddEven="1" alignWithMargins="0">
    <oddHeader>&amp;LSTERNFAHRT KRV ALEMANNIA - STROM-KM 1943 - 25. MAI 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2" sqref="O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P15" sqref="P15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5.375" style="0" bestFit="1" customWidth="1"/>
    <col min="4" max="4" width="3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1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  <col min="17" max="17" width="11.62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1934</v>
      </c>
      <c r="C2" s="45">
        <v>1921</v>
      </c>
      <c r="D2" s="47">
        <f>IF(C2&gt;0,B2-C2,0)</f>
        <v>13</v>
      </c>
      <c r="E2" s="45">
        <v>1944</v>
      </c>
      <c r="F2" s="47">
        <f>IF(E2&gt;0,C2-E2,0)</f>
        <v>-23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4</v>
      </c>
      <c r="P2" s="44">
        <f>(IF(D2&lt;0,D2*-3,D2*2)+IF(F2&lt;0,F2*-3,F2*2)+IF(H2&lt;0,H2*-3,H2*2)+IF(J2&lt;0,J2*-3,J2*2)+IF(L2&lt;0,L2*-3,L2*2)+IF(N2&lt;0,N2*-3,N2*2))*O2</f>
        <v>380</v>
      </c>
      <c r="Q2" s="28">
        <f>IF(O2&gt;0,P2/O2,0)</f>
        <v>95</v>
      </c>
    </row>
    <row r="3" spans="1:17" ht="12">
      <c r="A3" s="28">
        <v>2</v>
      </c>
      <c r="B3" s="45">
        <v>1934</v>
      </c>
      <c r="C3" s="45">
        <v>1933</v>
      </c>
      <c r="D3" s="47">
        <f aca="true" t="shared" si="0" ref="D3:D12">IF(C3&gt;0,B3-C3,0)</f>
        <v>1</v>
      </c>
      <c r="E3" s="45">
        <v>1946</v>
      </c>
      <c r="F3" s="47">
        <f aca="true" t="shared" si="1" ref="F3:F12">IF(E3&gt;0,C3-E3,0)</f>
        <v>-13</v>
      </c>
      <c r="G3" s="45">
        <v>1943</v>
      </c>
      <c r="H3" s="47">
        <f aca="true" t="shared" si="2" ref="H3:H12">IF(G3&gt;0,E3-G3,0)</f>
        <v>3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5</v>
      </c>
      <c r="P3" s="44">
        <f>(IF(D3&lt;0,D3*-3,D3*2)+IF(F3&lt;0,F3*-3,F3*2)+IF(H3&lt;0,H3*-3,H3*2)+IF(J3&lt;0,J3*-3,J3*2)+IF(L3&lt;0,L3*-3,L3*2)+IF(N3&lt;0,N3*-3,N3*2))*O3</f>
        <v>235</v>
      </c>
      <c r="Q3" s="28">
        <f aca="true" t="shared" si="6" ref="Q3:Q12">IF(O3&gt;0,P3/O3,0)</f>
        <v>47</v>
      </c>
    </row>
    <row r="4" spans="1:17" ht="12">
      <c r="A4" s="28">
        <v>3</v>
      </c>
      <c r="B4" s="45">
        <v>1934</v>
      </c>
      <c r="C4" s="45">
        <v>1933</v>
      </c>
      <c r="D4" s="47">
        <f t="shared" si="0"/>
        <v>1</v>
      </c>
      <c r="E4" s="45">
        <v>1951</v>
      </c>
      <c r="F4" s="47">
        <f t="shared" si="1"/>
        <v>-18</v>
      </c>
      <c r="G4" s="45">
        <v>1943</v>
      </c>
      <c r="H4" s="47">
        <f t="shared" si="2"/>
        <v>8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>
        <v>5</v>
      </c>
      <c r="P4" s="44">
        <f aca="true" t="shared" si="7" ref="P4:P12">(IF(D4&lt;0,D4*-3,D4*2)+IF(F4&lt;0,F4*-3,F4*2)+IF(H4&lt;0,H4*-3,H4*2)+IF(J4&lt;0,J4*-3,J4*2)+IF(L4&lt;0,L4*-3,L4*2)+IF(N4&lt;0,N4*-3,N4*2))*O4</f>
        <v>360</v>
      </c>
      <c r="Q4" s="28">
        <f t="shared" si="6"/>
        <v>72</v>
      </c>
    </row>
    <row r="5" spans="1:17" ht="12">
      <c r="A5" s="28">
        <v>4</v>
      </c>
      <c r="B5" s="45">
        <v>1933</v>
      </c>
      <c r="C5" s="45">
        <v>1949</v>
      </c>
      <c r="D5" s="47">
        <f t="shared" si="0"/>
        <v>-16</v>
      </c>
      <c r="E5" s="45">
        <v>1943</v>
      </c>
      <c r="F5" s="47">
        <f t="shared" si="1"/>
        <v>6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>
        <v>5</v>
      </c>
      <c r="P5" s="44">
        <f t="shared" si="7"/>
        <v>300</v>
      </c>
      <c r="Q5" s="28">
        <f t="shared" si="6"/>
        <v>60</v>
      </c>
    </row>
    <row r="6" spans="1:17" ht="12">
      <c r="A6" s="28">
        <v>5</v>
      </c>
      <c r="B6" s="45">
        <v>2058</v>
      </c>
      <c r="C6" s="45">
        <v>1943</v>
      </c>
      <c r="D6" s="47">
        <f t="shared" si="0"/>
        <v>115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>
        <v>4</v>
      </c>
      <c r="P6" s="44">
        <f t="shared" si="7"/>
        <v>920</v>
      </c>
      <c r="Q6" s="28">
        <f t="shared" si="6"/>
        <v>230</v>
      </c>
    </row>
    <row r="7" spans="1:17" ht="12">
      <c r="A7" s="28">
        <v>6</v>
      </c>
      <c r="B7" s="45">
        <v>1949</v>
      </c>
      <c r="C7" s="45">
        <v>1970</v>
      </c>
      <c r="D7" s="47">
        <f t="shared" si="0"/>
        <v>-21</v>
      </c>
      <c r="E7" s="45">
        <v>1943</v>
      </c>
      <c r="F7" s="47">
        <f t="shared" si="1"/>
        <v>27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>
        <v>1</v>
      </c>
      <c r="P7" s="44">
        <f t="shared" si="7"/>
        <v>117</v>
      </c>
      <c r="Q7" s="28">
        <f t="shared" si="6"/>
        <v>117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7" sqref="O7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1943</v>
      </c>
      <c r="C2" s="45">
        <v>1927</v>
      </c>
      <c r="D2" s="47">
        <f>IF(C2&gt;0,B2-C2,0)</f>
        <v>16</v>
      </c>
      <c r="E2" s="45">
        <v>1943</v>
      </c>
      <c r="F2" s="47">
        <f>IF(E2&gt;0,C2-E2,0)</f>
        <v>-16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5</v>
      </c>
      <c r="P2" s="44">
        <f>(IF(D2&lt;0,D2*-3,D2*2)+IF(F2&lt;0,F2*-3,F2*2)+IF(H2&lt;0,H2*-3,H2*2)+IF(J2&lt;0,J2*-3,J2*2)+IF(L2&lt;0,L2*-3,L2*2)+IF(N2&lt;0,N2*-3,N2*2))*O2</f>
        <v>400</v>
      </c>
      <c r="Q2" s="28">
        <f>IF(O2&gt;0,P2/O2,0)</f>
        <v>80</v>
      </c>
    </row>
    <row r="3" spans="1:17" ht="12">
      <c r="A3" s="28">
        <v>2</v>
      </c>
      <c r="B3" s="45">
        <v>1943</v>
      </c>
      <c r="C3" s="45">
        <v>1931</v>
      </c>
      <c r="D3" s="47">
        <f aca="true" t="shared" si="0" ref="D3:D12">IF(C3&gt;0,B3-C3,0)</f>
        <v>12</v>
      </c>
      <c r="E3" s="45">
        <v>1943</v>
      </c>
      <c r="F3" s="47">
        <f aca="true" t="shared" si="1" ref="F3:F12">IF(E3&gt;0,C3-E3,0)</f>
        <v>-12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5</v>
      </c>
      <c r="P3" s="44">
        <f>(IF(D3&lt;0,D3*-3,D3*2)+IF(F3&lt;0,F3*-3,F3*2)+IF(H3&lt;0,H3*-3,H3*2)+IF(J3&lt;0,J3*-3,J3*2)+IF(L3&lt;0,L3*-3,L3*2)+IF(N3&lt;0,N3*-3,N3*2))*O3</f>
        <v>300</v>
      </c>
      <c r="Q3" s="28">
        <f aca="true" t="shared" si="6" ref="Q3:Q12">IF(O3&gt;0,P3/O3,0)</f>
        <v>60</v>
      </c>
    </row>
    <row r="4" spans="1:17" ht="12">
      <c r="A4" s="28">
        <v>3</v>
      </c>
      <c r="B4" s="45">
        <v>1943</v>
      </c>
      <c r="C4" s="45">
        <v>1949</v>
      </c>
      <c r="D4" s="47">
        <f t="shared" si="0"/>
        <v>-6</v>
      </c>
      <c r="E4" s="45">
        <v>1943</v>
      </c>
      <c r="F4" s="47">
        <f t="shared" si="1"/>
        <v>6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>
        <v>4</v>
      </c>
      <c r="P4" s="44">
        <f aca="true" t="shared" si="7" ref="P4:P12">(IF(D4&lt;0,D4*-3,D4*2)+IF(F4&lt;0,F4*-3,F4*2)+IF(H4&lt;0,H4*-3,H4*2)+IF(J4&lt;0,J4*-3,J4*2)+IF(L4&lt;0,L4*-3,L4*2)+IF(N4&lt;0,N4*-3,N4*2))*O4</f>
        <v>120</v>
      </c>
      <c r="Q4" s="28">
        <f t="shared" si="6"/>
        <v>30</v>
      </c>
    </row>
    <row r="5" spans="1:17" ht="12">
      <c r="A5" s="28">
        <v>4</v>
      </c>
      <c r="B5" s="45">
        <v>1943</v>
      </c>
      <c r="C5" s="45">
        <v>1956</v>
      </c>
      <c r="D5" s="47">
        <f t="shared" si="0"/>
        <v>-13</v>
      </c>
      <c r="E5" s="45">
        <v>1943</v>
      </c>
      <c r="F5" s="47">
        <f t="shared" si="1"/>
        <v>13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>
        <v>4</v>
      </c>
      <c r="P5" s="44">
        <f t="shared" si="7"/>
        <v>260</v>
      </c>
      <c r="Q5" s="28">
        <f t="shared" si="6"/>
        <v>65</v>
      </c>
    </row>
    <row r="6" spans="1:17" ht="12">
      <c r="A6" s="28">
        <v>5</v>
      </c>
      <c r="B6" s="45">
        <v>1943</v>
      </c>
      <c r="C6" s="45">
        <v>1959</v>
      </c>
      <c r="D6" s="47">
        <f t="shared" si="0"/>
        <v>-16</v>
      </c>
      <c r="E6" s="45">
        <v>1943</v>
      </c>
      <c r="F6" s="47">
        <f t="shared" si="1"/>
        <v>16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>
        <v>5</v>
      </c>
      <c r="P6" s="44">
        <f t="shared" si="7"/>
        <v>400</v>
      </c>
      <c r="Q6" s="28">
        <f t="shared" si="6"/>
        <v>80</v>
      </c>
    </row>
    <row r="7" spans="1:17" ht="12">
      <c r="A7" s="28">
        <v>6</v>
      </c>
      <c r="B7" s="45">
        <v>1943</v>
      </c>
      <c r="C7" s="45">
        <v>1949</v>
      </c>
      <c r="D7" s="47">
        <f t="shared" si="0"/>
        <v>-6</v>
      </c>
      <c r="E7" s="45">
        <v>1943</v>
      </c>
      <c r="F7" s="47">
        <f t="shared" si="1"/>
        <v>6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>
        <v>5</v>
      </c>
      <c r="P7" s="44">
        <f t="shared" si="7"/>
        <v>150</v>
      </c>
      <c r="Q7" s="28">
        <f t="shared" si="6"/>
        <v>30</v>
      </c>
    </row>
    <row r="8" spans="1:17" ht="12">
      <c r="A8" s="28">
        <v>7</v>
      </c>
      <c r="B8" s="45">
        <v>1943</v>
      </c>
      <c r="C8" s="45">
        <v>1944</v>
      </c>
      <c r="D8" s="47">
        <f t="shared" si="0"/>
        <v>-1</v>
      </c>
      <c r="E8" s="45">
        <v>1943</v>
      </c>
      <c r="F8" s="47">
        <f t="shared" si="1"/>
        <v>1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>
        <v>2</v>
      </c>
      <c r="P8" s="44">
        <f t="shared" si="7"/>
        <v>10</v>
      </c>
      <c r="Q8" s="28">
        <f t="shared" si="6"/>
        <v>5</v>
      </c>
    </row>
    <row r="9" spans="1:17" ht="12">
      <c r="A9" s="28">
        <v>8</v>
      </c>
      <c r="B9" s="45">
        <v>1943</v>
      </c>
      <c r="C9" s="45">
        <v>1959</v>
      </c>
      <c r="D9" s="47">
        <f t="shared" si="0"/>
        <v>-16</v>
      </c>
      <c r="E9" s="45">
        <v>1942</v>
      </c>
      <c r="F9" s="47">
        <f t="shared" si="1"/>
        <v>17</v>
      </c>
      <c r="G9" s="45">
        <v>1943</v>
      </c>
      <c r="H9" s="47">
        <f t="shared" si="2"/>
        <v>-1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>
        <v>6</v>
      </c>
      <c r="P9" s="44">
        <f t="shared" si="7"/>
        <v>510</v>
      </c>
      <c r="Q9" s="28">
        <f t="shared" si="6"/>
        <v>85</v>
      </c>
    </row>
    <row r="10" spans="1:17" ht="12">
      <c r="A10" s="28">
        <v>9</v>
      </c>
      <c r="B10" s="45">
        <v>1943</v>
      </c>
      <c r="C10" s="45">
        <v>1949</v>
      </c>
      <c r="D10" s="47">
        <f t="shared" si="0"/>
        <v>-6</v>
      </c>
      <c r="E10" s="45">
        <v>1943</v>
      </c>
      <c r="F10" s="47">
        <f t="shared" si="1"/>
        <v>6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>
        <v>5</v>
      </c>
      <c r="P10" s="44">
        <f t="shared" si="7"/>
        <v>150</v>
      </c>
      <c r="Q10" s="28">
        <f t="shared" si="6"/>
        <v>30</v>
      </c>
    </row>
    <row r="11" spans="1:17" ht="12">
      <c r="A11" s="28">
        <v>10</v>
      </c>
      <c r="B11" s="45">
        <v>1943</v>
      </c>
      <c r="C11" s="45">
        <v>1949</v>
      </c>
      <c r="D11" s="47">
        <f t="shared" si="0"/>
        <v>-6</v>
      </c>
      <c r="E11" s="45">
        <v>1943</v>
      </c>
      <c r="F11" s="47">
        <f t="shared" si="1"/>
        <v>6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>
        <v>4</v>
      </c>
      <c r="P11" s="44">
        <f t="shared" si="7"/>
        <v>120</v>
      </c>
      <c r="Q11" s="28">
        <f t="shared" si="6"/>
        <v>30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P22" sqref="P2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1966</v>
      </c>
      <c r="C2" s="45">
        <v>1943</v>
      </c>
      <c r="D2" s="47">
        <f>IF(C2&gt;0,B2-C2,0)</f>
        <v>23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4</v>
      </c>
      <c r="P2" s="44">
        <f>(IF(D2&lt;0,D2*-3,D2*2)+IF(F2&lt;0,F2*-3,F2*2)+IF(H2&lt;0,H2*-3,H2*2)+IF(J2&lt;0,J2*-3,J2*2)+IF(L2&lt;0,L2*-3,L2*2)+IF(N2&lt;0,N2*-3,N2*2))*O2</f>
        <v>184</v>
      </c>
      <c r="Q2" s="28">
        <f>IF(O2&gt;0,P2/O2,0)</f>
        <v>46</v>
      </c>
    </row>
    <row r="3" spans="1:17" ht="12">
      <c r="A3" s="28">
        <v>2</v>
      </c>
      <c r="B3" s="45">
        <v>2045</v>
      </c>
      <c r="C3" s="45">
        <v>1943</v>
      </c>
      <c r="D3" s="47">
        <f aca="true" t="shared" si="0" ref="D3:D12">IF(C3&gt;0,B3-C3,0)</f>
        <v>102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3</v>
      </c>
      <c r="P3" s="44">
        <f>(IF(D3&lt;0,D3*-3,D3*2)+IF(F3&lt;0,F3*-3,F3*2)+IF(H3&lt;0,H3*-3,H3*2)+IF(J3&lt;0,J3*-3,J3*2)+IF(L3&lt;0,L3*-3,L3*2)+IF(N3&lt;0,N3*-3,N3*2))*O3</f>
        <v>612</v>
      </c>
      <c r="Q3" s="28">
        <f aca="true" t="shared" si="6" ref="Q3:Q12">IF(O3&gt;0,P3/O3,0)</f>
        <v>204</v>
      </c>
    </row>
    <row r="4" spans="1:17" ht="12">
      <c r="A4" s="28">
        <v>3</v>
      </c>
      <c r="B4" s="45">
        <v>2045</v>
      </c>
      <c r="C4" s="45">
        <v>1943</v>
      </c>
      <c r="D4" s="47">
        <f t="shared" si="0"/>
        <v>102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>
        <v>5</v>
      </c>
      <c r="P4" s="44">
        <f aca="true" t="shared" si="7" ref="P4:P12">(IF(D4&lt;0,D4*-3,D4*2)+IF(F4&lt;0,F4*-3,F4*2)+IF(H4&lt;0,H4*-3,H4*2)+IF(J4&lt;0,J4*-3,J4*2)+IF(L4&lt;0,L4*-3,L4*2)+IF(N4&lt;0,N4*-3,N4*2))*O4</f>
        <v>1020</v>
      </c>
      <c r="Q4" s="28">
        <f t="shared" si="6"/>
        <v>204</v>
      </c>
    </row>
    <row r="5" spans="1:17" ht="12">
      <c r="A5" s="28">
        <v>4</v>
      </c>
      <c r="B5" s="45">
        <v>2045</v>
      </c>
      <c r="C5" s="45">
        <v>1943</v>
      </c>
      <c r="D5" s="47">
        <f t="shared" si="0"/>
        <v>102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>
        <v>3</v>
      </c>
      <c r="P5" s="44">
        <f t="shared" si="7"/>
        <v>612</v>
      </c>
      <c r="Q5" s="28">
        <f t="shared" si="6"/>
        <v>204</v>
      </c>
    </row>
    <row r="6" spans="1:17" ht="12">
      <c r="A6" s="28">
        <v>5</v>
      </c>
      <c r="B6" s="45">
        <v>2045</v>
      </c>
      <c r="C6" s="45">
        <v>1943</v>
      </c>
      <c r="D6" s="47">
        <f t="shared" si="0"/>
        <v>102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>
        <v>4</v>
      </c>
      <c r="P6" s="44">
        <f t="shared" si="7"/>
        <v>816</v>
      </c>
      <c r="Q6" s="28">
        <f t="shared" si="6"/>
        <v>204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P13" sqref="P13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1938</v>
      </c>
      <c r="C2" s="45">
        <v>1922</v>
      </c>
      <c r="D2" s="47">
        <f>IF(C2&gt;0,B2-C2,0)</f>
        <v>16</v>
      </c>
      <c r="E2" s="45">
        <v>1943</v>
      </c>
      <c r="F2" s="47">
        <f>IF(E2&gt;0,C2-E2,0)</f>
        <v>-21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4</v>
      </c>
      <c r="P2" s="44">
        <f>(IF(D2&lt;0,D2*-3,D2*2)+IF(F2&lt;0,F2*-3,F2*2)+IF(H2&lt;0,H2*-3,H2*2)+IF(J2&lt;0,J2*-3,J2*2)+IF(L2&lt;0,L2*-3,L2*2)+IF(N2&lt;0,N2*-3,N2*2))*O2</f>
        <v>380</v>
      </c>
      <c r="Q2" s="28">
        <f>IF(O2&gt;0,P2/O2,0)</f>
        <v>95</v>
      </c>
    </row>
    <row r="3" spans="1:17" ht="12">
      <c r="A3" s="28">
        <v>2</v>
      </c>
      <c r="B3" s="45">
        <v>1938</v>
      </c>
      <c r="C3" s="45">
        <v>1946</v>
      </c>
      <c r="D3" s="47">
        <f aca="true" t="shared" si="0" ref="D3:D12">IF(C3&gt;0,B3-C3,0)</f>
        <v>-8</v>
      </c>
      <c r="E3" s="45">
        <v>1943</v>
      </c>
      <c r="F3" s="47">
        <f aca="true" t="shared" si="1" ref="F3:F12">IF(E3&gt;0,C3-E3,0)</f>
        <v>3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5</v>
      </c>
      <c r="P3" s="44">
        <f>(IF(D3&lt;0,D3*-3,D3*2)+IF(F3&lt;0,F3*-3,F3*2)+IF(H3&lt;0,H3*-3,H3*2)+IF(J3&lt;0,J3*-3,J3*2)+IF(L3&lt;0,L3*-3,L3*2)+IF(N3&lt;0,N3*-3,N3*2))*O3</f>
        <v>150</v>
      </c>
      <c r="Q3" s="28">
        <f aca="true" t="shared" si="6" ref="Q3:Q12">IF(O3&gt;0,P3/O3,0)</f>
        <v>30</v>
      </c>
    </row>
    <row r="4" spans="1:17" ht="12">
      <c r="A4" s="28">
        <v>3</v>
      </c>
      <c r="B4" s="45">
        <v>1938</v>
      </c>
      <c r="C4" s="45">
        <v>1949</v>
      </c>
      <c r="D4" s="47">
        <f t="shared" si="0"/>
        <v>-11</v>
      </c>
      <c r="E4" s="45">
        <v>1943</v>
      </c>
      <c r="F4" s="47">
        <f t="shared" si="1"/>
        <v>6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>
        <v>6</v>
      </c>
      <c r="P4" s="44">
        <f aca="true" t="shared" si="7" ref="P4:P12">(IF(D4&lt;0,D4*-3,D4*2)+IF(F4&lt;0,F4*-3,F4*2)+IF(H4&lt;0,H4*-3,H4*2)+IF(J4&lt;0,J4*-3,J4*2)+IF(L4&lt;0,L4*-3,L4*2)+IF(N4&lt;0,N4*-3,N4*2))*O4</f>
        <v>270</v>
      </c>
      <c r="Q4" s="28">
        <f t="shared" si="6"/>
        <v>45</v>
      </c>
    </row>
    <row r="5" spans="1:17" ht="12">
      <c r="A5" s="28">
        <v>4</v>
      </c>
      <c r="B5" s="45">
        <v>1938</v>
      </c>
      <c r="C5" s="45">
        <v>1943</v>
      </c>
      <c r="D5" s="47">
        <f t="shared" si="0"/>
        <v>-5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>
        <v>4</v>
      </c>
      <c r="P5" s="44">
        <f t="shared" si="7"/>
        <v>60</v>
      </c>
      <c r="Q5" s="28">
        <f t="shared" si="6"/>
        <v>15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P22" sqref="P2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1979</v>
      </c>
      <c r="C2" s="45">
        <v>1943</v>
      </c>
      <c r="D2" s="47">
        <f>IF(C2&gt;0,B2-C2,0)</f>
        <v>36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5</v>
      </c>
      <c r="P2" s="44">
        <f>(IF(D2&lt;0,D2*-3,D2*2)+IF(F2&lt;0,F2*-3,F2*2)+IF(H2&lt;0,H2*-3,H2*2)+IF(J2&lt;0,J2*-3,J2*2)+IF(L2&lt;0,L2*-3,L2*2)+IF(N2&lt;0,N2*-3,N2*2))*O2</f>
        <v>360</v>
      </c>
      <c r="Q2" s="28">
        <f>IF(O2&gt;0,P2/O2,0)</f>
        <v>72</v>
      </c>
    </row>
    <row r="3" spans="1:17" ht="12">
      <c r="A3" s="28">
        <v>2</v>
      </c>
      <c r="B3" s="45">
        <v>2045</v>
      </c>
      <c r="C3" s="45">
        <v>1943</v>
      </c>
      <c r="D3" s="47">
        <f aca="true" t="shared" si="0" ref="D3:D12">IF(C3&gt;0,B3-C3,0)</f>
        <v>102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3</v>
      </c>
      <c r="P3" s="44">
        <f>(IF(D3&lt;0,D3*-3,D3*2)+IF(F3&lt;0,F3*-3,F3*2)+IF(H3&lt;0,H3*-3,H3*2)+IF(J3&lt;0,J3*-3,J3*2)+IF(L3&lt;0,L3*-3,L3*2)+IF(N3&lt;0,N3*-3,N3*2))*O3</f>
        <v>612</v>
      </c>
      <c r="Q3" s="28">
        <f aca="true" t="shared" si="6" ref="Q3:Q12">IF(O3&gt;0,P3/O3,0)</f>
        <v>204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7" sqref="O7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/>
      <c r="C2" s="45"/>
      <c r="D2" s="47">
        <f>IF(C2&gt;0,B2-C2,0)</f>
        <v>0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/>
      <c r="P2" s="44">
        <f>(IF(D2&lt;0,D2*-3,D2*2)+IF(F2&lt;0,F2*-3,F2*2)+IF(H2&lt;0,H2*-3,H2*2)+IF(J2&lt;0,J2*-3,J2*2)+IF(L2&lt;0,L2*-3,L2*2)+IF(N2&lt;0,N2*-3,N2*2))*O2</f>
        <v>0</v>
      </c>
      <c r="Q2" s="28">
        <f>IF(O2&gt;0,P2/O2,0)</f>
        <v>0</v>
      </c>
    </row>
    <row r="3" spans="1:17" ht="12">
      <c r="A3" s="28">
        <v>2</v>
      </c>
      <c r="B3" s="45"/>
      <c r="C3" s="45"/>
      <c r="D3" s="47">
        <f aca="true" t="shared" si="0" ref="D3:D12">IF(C3&gt;0,B3-C3,0)</f>
        <v>0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/>
      <c r="P3" s="44">
        <f>(IF(D3&lt;0,D3*-3,D3*2)+IF(F3&lt;0,F3*-3,F3*2)+IF(H3&lt;0,H3*-3,H3*2)+IF(J3&lt;0,J3*-3,J3*2)+IF(L3&lt;0,L3*-3,L3*2)+IF(N3&lt;0,N3*-3,N3*2))*O3</f>
        <v>0</v>
      </c>
      <c r="Q3" s="28">
        <f aca="true" t="shared" si="6" ref="Q3:Q12">IF(O3&gt;0,P3/O3,0)</f>
        <v>0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I22" sqref="I22"/>
    </sheetView>
  </sheetViews>
  <sheetFormatPr defaultColWidth="11.00390625" defaultRowHeight="12"/>
  <cols>
    <col min="1" max="1" width="7.375" style="0" bestFit="1" customWidth="1"/>
    <col min="2" max="2" width="4.75390625" style="0" bestFit="1" customWidth="1"/>
    <col min="3" max="3" width="4.875" style="0" bestFit="1" customWidth="1"/>
    <col min="4" max="4" width="5.375" style="0" hidden="1" customWidth="1"/>
    <col min="5" max="5" width="4.875" style="0" bestFit="1" customWidth="1"/>
    <col min="6" max="6" width="2.875" style="0" hidden="1" customWidth="1"/>
    <col min="7" max="7" width="4.875" style="0" customWidth="1"/>
    <col min="8" max="8" width="4.875" style="0" hidden="1" customWidth="1"/>
    <col min="9" max="9" width="5.125" style="0" bestFit="1" customWidth="1"/>
    <col min="10" max="10" width="2.375" style="0" hidden="1" customWidth="1"/>
    <col min="11" max="11" width="4.875" style="0" bestFit="1" customWidth="1"/>
    <col min="12" max="12" width="2.375" style="0" hidden="1" customWidth="1"/>
    <col min="13" max="13" width="4.875" style="0" bestFit="1" customWidth="1"/>
    <col min="14" max="14" width="2.375" style="0" hidden="1" customWidth="1"/>
    <col min="15" max="15" width="7.375" style="0" bestFit="1" customWidth="1"/>
    <col min="16" max="16" width="6.375" style="0" bestFit="1" customWidth="1"/>
  </cols>
  <sheetData>
    <row r="1" spans="1:17" ht="12">
      <c r="A1" s="28" t="s">
        <v>45</v>
      </c>
      <c r="B1" s="28" t="s">
        <v>47</v>
      </c>
      <c r="C1" s="28" t="s">
        <v>48</v>
      </c>
      <c r="D1" s="28"/>
      <c r="E1" s="28" t="s">
        <v>48</v>
      </c>
      <c r="F1" s="28"/>
      <c r="G1" s="28" t="s">
        <v>48</v>
      </c>
      <c r="H1" s="28"/>
      <c r="I1" s="28" t="s">
        <v>48</v>
      </c>
      <c r="J1" s="28"/>
      <c r="K1" s="28" t="s">
        <v>48</v>
      </c>
      <c r="L1" s="28"/>
      <c r="M1" s="28" t="s">
        <v>48</v>
      </c>
      <c r="N1" s="28"/>
      <c r="O1" s="28" t="s">
        <v>46</v>
      </c>
      <c r="P1" s="28" t="s">
        <v>38</v>
      </c>
      <c r="Q1" s="46" t="s">
        <v>52</v>
      </c>
    </row>
    <row r="2" spans="1:17" ht="12">
      <c r="A2" s="28">
        <v>1</v>
      </c>
      <c r="B2" s="45">
        <v>2045</v>
      </c>
      <c r="C2" s="45">
        <v>1943</v>
      </c>
      <c r="D2" s="47">
        <f>IF(C2&gt;0,B2-C2,0)</f>
        <v>102</v>
      </c>
      <c r="E2" s="45"/>
      <c r="F2" s="47">
        <f>IF(E2&gt;0,C2-E2,0)</f>
        <v>0</v>
      </c>
      <c r="G2" s="45"/>
      <c r="H2" s="47">
        <f>IF(G2&gt;0,E2-G2,0)</f>
        <v>0</v>
      </c>
      <c r="I2" s="45"/>
      <c r="J2" s="47">
        <f>IF(I2&gt;0,G2-I2,0)</f>
        <v>0</v>
      </c>
      <c r="K2" s="45"/>
      <c r="L2" s="47">
        <f>IF(K2&gt;0,I2-K2,0)</f>
        <v>0</v>
      </c>
      <c r="M2" s="45"/>
      <c r="N2" s="47">
        <f>IF(M2&gt;0,K2-M2,0)</f>
        <v>0</v>
      </c>
      <c r="O2" s="45">
        <v>1</v>
      </c>
      <c r="P2" s="44">
        <f>(IF(D2&lt;0,D2*-3,D2*2)+IF(F2&lt;0,F2*-3,F2*2)+IF(H2&lt;0,H2*-3,H2*2)+IF(J2&lt;0,J2*-3,J2*2)+IF(L2&lt;0,L2*-3,L2*2)+IF(N2&lt;0,N2*-3,N2*2))*O2</f>
        <v>204</v>
      </c>
      <c r="Q2" s="28">
        <f>IF(O2&gt;0,P2/O2,0)</f>
        <v>204</v>
      </c>
    </row>
    <row r="3" spans="1:17" ht="12">
      <c r="A3" s="28">
        <v>2</v>
      </c>
      <c r="B3" s="45">
        <v>2045</v>
      </c>
      <c r="C3" s="45">
        <v>1943</v>
      </c>
      <c r="D3" s="47">
        <f aca="true" t="shared" si="0" ref="D3:D12">IF(C3&gt;0,B3-C3,0)</f>
        <v>102</v>
      </c>
      <c r="E3" s="45"/>
      <c r="F3" s="47">
        <f aca="true" t="shared" si="1" ref="F3:F12">IF(E3&gt;0,C3-E3,0)</f>
        <v>0</v>
      </c>
      <c r="G3" s="45"/>
      <c r="H3" s="47">
        <f aca="true" t="shared" si="2" ref="H3:H12">IF(G3&gt;0,E3-G3,0)</f>
        <v>0</v>
      </c>
      <c r="I3" s="45"/>
      <c r="J3" s="47">
        <f aca="true" t="shared" si="3" ref="J3:J12">IF(I3&gt;0,G3-I3,0)</f>
        <v>0</v>
      </c>
      <c r="K3" s="45"/>
      <c r="L3" s="47">
        <f aca="true" t="shared" si="4" ref="L3:L12">IF(K3&gt;0,I3-K3,0)</f>
        <v>0</v>
      </c>
      <c r="M3" s="45"/>
      <c r="N3" s="47">
        <f aca="true" t="shared" si="5" ref="N3:N12">IF(M3&gt;0,K3-M3,0)</f>
        <v>0</v>
      </c>
      <c r="O3" s="45">
        <v>1</v>
      </c>
      <c r="P3" s="44">
        <f>(IF(D3&lt;0,D3*-3,D3*2)+IF(F3&lt;0,F3*-3,F3*2)+IF(H3&lt;0,H3*-3,H3*2)+IF(J3&lt;0,J3*-3,J3*2)+IF(L3&lt;0,L3*-3,L3*2)+IF(N3&lt;0,N3*-3,N3*2))*O3</f>
        <v>204</v>
      </c>
      <c r="Q3" s="28">
        <f aca="true" t="shared" si="6" ref="Q3:Q12">IF(O3&gt;0,P3/O3,0)</f>
        <v>204</v>
      </c>
    </row>
    <row r="4" spans="1:17" ht="12">
      <c r="A4" s="28">
        <v>3</v>
      </c>
      <c r="B4" s="45"/>
      <c r="C4" s="45"/>
      <c r="D4" s="47">
        <f t="shared" si="0"/>
        <v>0</v>
      </c>
      <c r="E4" s="45"/>
      <c r="F4" s="47">
        <f t="shared" si="1"/>
        <v>0</v>
      </c>
      <c r="G4" s="45"/>
      <c r="H4" s="47">
        <f t="shared" si="2"/>
        <v>0</v>
      </c>
      <c r="I4" s="45"/>
      <c r="J4" s="47">
        <f t="shared" si="3"/>
        <v>0</v>
      </c>
      <c r="K4" s="45"/>
      <c r="L4" s="47">
        <f t="shared" si="4"/>
        <v>0</v>
      </c>
      <c r="M4" s="45"/>
      <c r="N4" s="47">
        <f t="shared" si="5"/>
        <v>0</v>
      </c>
      <c r="O4" s="45"/>
      <c r="P4" s="44">
        <f aca="true" t="shared" si="7" ref="P4:P12">(IF(D4&lt;0,D4*-3,D4*2)+IF(F4&lt;0,F4*-3,F4*2)+IF(H4&lt;0,H4*-3,H4*2)+IF(J4&lt;0,J4*-3,J4*2)+IF(L4&lt;0,L4*-3,L4*2)+IF(N4&lt;0,N4*-3,N4*2))*O4</f>
        <v>0</v>
      </c>
      <c r="Q4" s="28">
        <f t="shared" si="6"/>
        <v>0</v>
      </c>
    </row>
    <row r="5" spans="1:17" ht="12">
      <c r="A5" s="28">
        <v>4</v>
      </c>
      <c r="B5" s="45"/>
      <c r="C5" s="45"/>
      <c r="D5" s="47">
        <f t="shared" si="0"/>
        <v>0</v>
      </c>
      <c r="E5" s="45"/>
      <c r="F5" s="47">
        <f t="shared" si="1"/>
        <v>0</v>
      </c>
      <c r="G5" s="45"/>
      <c r="H5" s="47">
        <f t="shared" si="2"/>
        <v>0</v>
      </c>
      <c r="I5" s="45"/>
      <c r="J5" s="47">
        <f t="shared" si="3"/>
        <v>0</v>
      </c>
      <c r="K5" s="45"/>
      <c r="L5" s="47">
        <f t="shared" si="4"/>
        <v>0</v>
      </c>
      <c r="M5" s="45"/>
      <c r="N5" s="47">
        <f t="shared" si="5"/>
        <v>0</v>
      </c>
      <c r="O5" s="45"/>
      <c r="P5" s="44">
        <f t="shared" si="7"/>
        <v>0</v>
      </c>
      <c r="Q5" s="28">
        <f t="shared" si="6"/>
        <v>0</v>
      </c>
    </row>
    <row r="6" spans="1:17" ht="12">
      <c r="A6" s="28">
        <v>5</v>
      </c>
      <c r="B6" s="45"/>
      <c r="C6" s="45"/>
      <c r="D6" s="47">
        <f t="shared" si="0"/>
        <v>0</v>
      </c>
      <c r="E6" s="45"/>
      <c r="F6" s="47">
        <f t="shared" si="1"/>
        <v>0</v>
      </c>
      <c r="G6" s="45"/>
      <c r="H6" s="47">
        <f t="shared" si="2"/>
        <v>0</v>
      </c>
      <c r="I6" s="45"/>
      <c r="J6" s="47">
        <f t="shared" si="3"/>
        <v>0</v>
      </c>
      <c r="K6" s="45"/>
      <c r="L6" s="47">
        <f t="shared" si="4"/>
        <v>0</v>
      </c>
      <c r="M6" s="45"/>
      <c r="N6" s="47">
        <f t="shared" si="5"/>
        <v>0</v>
      </c>
      <c r="O6" s="45"/>
      <c r="P6" s="44">
        <f t="shared" si="7"/>
        <v>0</v>
      </c>
      <c r="Q6" s="28">
        <f t="shared" si="6"/>
        <v>0</v>
      </c>
    </row>
    <row r="7" spans="1:17" ht="12">
      <c r="A7" s="28">
        <v>6</v>
      </c>
      <c r="B7" s="45"/>
      <c r="C7" s="45"/>
      <c r="D7" s="47">
        <f t="shared" si="0"/>
        <v>0</v>
      </c>
      <c r="E7" s="45"/>
      <c r="F7" s="47">
        <f t="shared" si="1"/>
        <v>0</v>
      </c>
      <c r="G7" s="45"/>
      <c r="H7" s="47">
        <f t="shared" si="2"/>
        <v>0</v>
      </c>
      <c r="I7" s="45"/>
      <c r="J7" s="47">
        <f t="shared" si="3"/>
        <v>0</v>
      </c>
      <c r="K7" s="45"/>
      <c r="L7" s="47">
        <f t="shared" si="4"/>
        <v>0</v>
      </c>
      <c r="M7" s="45"/>
      <c r="N7" s="47">
        <f t="shared" si="5"/>
        <v>0</v>
      </c>
      <c r="O7" s="45"/>
      <c r="P7" s="44">
        <f t="shared" si="7"/>
        <v>0</v>
      </c>
      <c r="Q7" s="28">
        <f t="shared" si="6"/>
        <v>0</v>
      </c>
    </row>
    <row r="8" spans="1:17" ht="12">
      <c r="A8" s="28">
        <v>7</v>
      </c>
      <c r="B8" s="45"/>
      <c r="C8" s="45"/>
      <c r="D8" s="47">
        <f t="shared" si="0"/>
        <v>0</v>
      </c>
      <c r="E8" s="45"/>
      <c r="F8" s="47">
        <f t="shared" si="1"/>
        <v>0</v>
      </c>
      <c r="G8" s="45"/>
      <c r="H8" s="47">
        <f t="shared" si="2"/>
        <v>0</v>
      </c>
      <c r="I8" s="45"/>
      <c r="J8" s="47">
        <f t="shared" si="3"/>
        <v>0</v>
      </c>
      <c r="K8" s="45"/>
      <c r="L8" s="47">
        <f t="shared" si="4"/>
        <v>0</v>
      </c>
      <c r="M8" s="45"/>
      <c r="N8" s="47">
        <f t="shared" si="5"/>
        <v>0</v>
      </c>
      <c r="O8" s="45"/>
      <c r="P8" s="44">
        <f t="shared" si="7"/>
        <v>0</v>
      </c>
      <c r="Q8" s="28">
        <f t="shared" si="6"/>
        <v>0</v>
      </c>
    </row>
    <row r="9" spans="1:17" ht="12">
      <c r="A9" s="28">
        <v>8</v>
      </c>
      <c r="B9" s="45"/>
      <c r="C9" s="45"/>
      <c r="D9" s="47">
        <f t="shared" si="0"/>
        <v>0</v>
      </c>
      <c r="E9" s="45"/>
      <c r="F9" s="47">
        <f t="shared" si="1"/>
        <v>0</v>
      </c>
      <c r="G9" s="45"/>
      <c r="H9" s="47">
        <f t="shared" si="2"/>
        <v>0</v>
      </c>
      <c r="I9" s="45"/>
      <c r="J9" s="47">
        <f t="shared" si="3"/>
        <v>0</v>
      </c>
      <c r="K9" s="45"/>
      <c r="L9" s="47">
        <f t="shared" si="4"/>
        <v>0</v>
      </c>
      <c r="M9" s="45"/>
      <c r="N9" s="47">
        <f t="shared" si="5"/>
        <v>0</v>
      </c>
      <c r="O9" s="45"/>
      <c r="P9" s="44">
        <f t="shared" si="7"/>
        <v>0</v>
      </c>
      <c r="Q9" s="28">
        <f t="shared" si="6"/>
        <v>0</v>
      </c>
    </row>
    <row r="10" spans="1:17" ht="12">
      <c r="A10" s="28">
        <v>9</v>
      </c>
      <c r="B10" s="45"/>
      <c r="C10" s="45"/>
      <c r="D10" s="47">
        <f t="shared" si="0"/>
        <v>0</v>
      </c>
      <c r="E10" s="45"/>
      <c r="F10" s="47">
        <f t="shared" si="1"/>
        <v>0</v>
      </c>
      <c r="G10" s="45"/>
      <c r="H10" s="47">
        <f t="shared" si="2"/>
        <v>0</v>
      </c>
      <c r="I10" s="45"/>
      <c r="J10" s="47">
        <f t="shared" si="3"/>
        <v>0</v>
      </c>
      <c r="K10" s="45"/>
      <c r="L10" s="47">
        <f t="shared" si="4"/>
        <v>0</v>
      </c>
      <c r="M10" s="45"/>
      <c r="N10" s="47">
        <f t="shared" si="5"/>
        <v>0</v>
      </c>
      <c r="O10" s="45"/>
      <c r="P10" s="44">
        <f t="shared" si="7"/>
        <v>0</v>
      </c>
      <c r="Q10" s="28">
        <f t="shared" si="6"/>
        <v>0</v>
      </c>
    </row>
    <row r="11" spans="1:17" ht="12">
      <c r="A11" s="28">
        <v>10</v>
      </c>
      <c r="B11" s="45"/>
      <c r="C11" s="45"/>
      <c r="D11" s="47">
        <f t="shared" si="0"/>
        <v>0</v>
      </c>
      <c r="E11" s="45"/>
      <c r="F11" s="47">
        <f t="shared" si="1"/>
        <v>0</v>
      </c>
      <c r="G11" s="45"/>
      <c r="H11" s="47">
        <f t="shared" si="2"/>
        <v>0</v>
      </c>
      <c r="I11" s="45"/>
      <c r="J11" s="47">
        <f t="shared" si="3"/>
        <v>0</v>
      </c>
      <c r="K11" s="45"/>
      <c r="L11" s="47">
        <f t="shared" si="4"/>
        <v>0</v>
      </c>
      <c r="M11" s="45"/>
      <c r="N11" s="47">
        <f t="shared" si="5"/>
        <v>0</v>
      </c>
      <c r="O11" s="45"/>
      <c r="P11" s="44">
        <f t="shared" si="7"/>
        <v>0</v>
      </c>
      <c r="Q11" s="28">
        <f t="shared" si="6"/>
        <v>0</v>
      </c>
    </row>
    <row r="12" spans="1:17" ht="12">
      <c r="A12" s="28">
        <v>11</v>
      </c>
      <c r="B12" s="45"/>
      <c r="C12" s="45"/>
      <c r="D12" s="47">
        <f t="shared" si="0"/>
        <v>0</v>
      </c>
      <c r="E12" s="45"/>
      <c r="F12" s="47">
        <f t="shared" si="1"/>
        <v>0</v>
      </c>
      <c r="G12" s="45"/>
      <c r="H12" s="47">
        <f t="shared" si="2"/>
        <v>0</v>
      </c>
      <c r="I12" s="45"/>
      <c r="J12" s="47">
        <f t="shared" si="3"/>
        <v>0</v>
      </c>
      <c r="K12" s="45"/>
      <c r="L12" s="47">
        <f t="shared" si="4"/>
        <v>0</v>
      </c>
      <c r="M12" s="45"/>
      <c r="N12" s="47">
        <f t="shared" si="5"/>
        <v>0</v>
      </c>
      <c r="O12" s="45"/>
      <c r="P12" s="44">
        <f t="shared" si="7"/>
        <v>0</v>
      </c>
      <c r="Q12" s="28">
        <f t="shared" si="6"/>
        <v>0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Österreichischer Ruderverband</cp:lastModifiedBy>
  <cp:lastPrinted>2019-05-25T14:40:28Z</cp:lastPrinted>
  <dcterms:created xsi:type="dcterms:W3CDTF">2002-06-10T09:17:58Z</dcterms:created>
  <dcterms:modified xsi:type="dcterms:W3CDTF">2019-08-20T08:28:20Z</dcterms:modified>
  <cp:category/>
  <cp:version/>
  <cp:contentType/>
  <cp:contentStatus/>
</cp:coreProperties>
</file>